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D. Processus Qualité\D.4. Tableaux de bord\D.4.8. Tableaux pilotages - agrégés\VDC - Fonction Critiques\"/>
    </mc:Choice>
  </mc:AlternateContent>
  <xr:revisionPtr revIDLastSave="0" documentId="13_ncr:1_{018CEFA9-F8C6-43AF-97FF-933A65CB1495}" xr6:coauthVersionLast="47" xr6:coauthVersionMax="47" xr10:uidLastSave="{00000000-0000-0000-0000-000000000000}"/>
  <bookViews>
    <workbookView xWindow="28680" yWindow="-120" windowWidth="29040" windowHeight="15840" xr2:uid="{D17824EB-A827-489F-85F1-84A8DD8131EE}"/>
  </bookViews>
  <sheets>
    <sheet name="Offre catalogue" sheetId="1" r:id="rId1"/>
    <sheet name="Synthèse" sheetId="4" r:id="rId2"/>
  </sheets>
  <definedNames>
    <definedName name="_xlnm._FilterDatabase" localSheetId="0" hidden="1">'Offre catalogue'!$B$13:$K$99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1" l="1"/>
  <c r="D100" i="1"/>
  <c r="F100" i="1"/>
  <c r="G100" i="1"/>
  <c r="E100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25" i="1"/>
  <c r="K14" i="1"/>
  <c r="Q20" i="4"/>
  <c r="S20" i="4"/>
  <c r="S15" i="4"/>
  <c r="Q15" i="4"/>
  <c r="M20" i="4"/>
  <c r="M15" i="4"/>
  <c r="M10" i="4"/>
  <c r="M5" i="4"/>
  <c r="F5" i="4" l="1"/>
  <c r="F20" i="4"/>
  <c r="F19" i="4"/>
  <c r="F15" i="4"/>
  <c r="F14" i="4"/>
  <c r="F10" i="4"/>
  <c r="F9" i="4"/>
  <c r="K100" i="1"/>
  <c r="J100" i="1"/>
  <c r="I100" i="1"/>
  <c r="K15" i="4"/>
  <c r="K20" i="4"/>
  <c r="K10" i="4"/>
  <c r="K5" i="4"/>
  <c r="D20" i="4"/>
  <c r="D19" i="4"/>
  <c r="D15" i="4"/>
  <c r="D14" i="4"/>
  <c r="D10" i="4"/>
  <c r="D9" i="4"/>
  <c r="D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tc={344C3BA4-7FC9-4367-BBC4-B2D41683093E}</author>
    <author>tc={180D95C0-07F0-4637-BF5A-324CFD86873A}</author>
    <author>tc={6EEA1E66-BE4A-4033-A441-BEEE50D398BE}</author>
    <author>tc={51E86A42-0272-42ED-8A02-62A8252DD7D5}</author>
    <author>tc={F72C6DD5-2AF7-402C-98C6-15F630394E98}</author>
    <author>tc={7B89CF6E-F7FC-412B-8334-035F33ABA11E}</author>
    <author>tc={0F656D7A-6857-49A3-AC8F-D4F31D39B41F}</author>
    <author>tc={80E20216-BC3B-419D-833D-85F07C9E5D6C}</author>
    <author>tc={07573998-3B99-482C-B80C-7E91E8BE876E}</author>
    <author>tc={4F72FF53-62EE-45AE-9FC8-B8B9C187C63D}</author>
    <author>tc={C013A37B-3603-4CDA-951C-2AF1D1C8CB83}</author>
    <author>tc={F2F7D41C-45FA-417E-963E-A39A90574512}</author>
    <author>tc={43FB46BD-E113-4AE9-B446-F77ED0E022E6}</author>
    <author>tc={7DA85328-EBFD-42AA-A722-040EC5526E21}</author>
    <author>tc={656A1ED6-2D0F-41F1-ABFF-284A8CBA247D}</author>
  </authors>
  <commentList>
    <comment ref="E28" authorId="0" shapeId="0" xr:uid="{344C3BA4-7FC9-4367-BBC4-B2D41683093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Dénomination distincte de coiffeur</t>
      </text>
    </comment>
    <comment ref="E29" authorId="1" shapeId="0" xr:uid="{180D95C0-07F0-4637-BF5A-324CFD86873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Dénomination distincte de coiffeur</t>
      </text>
    </comment>
    <comment ref="J31" authorId="2" shapeId="0" xr:uid="{6EEA1E66-BE4A-4033-A441-BEEE50D398B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K31" authorId="3" shapeId="0" xr:uid="{51E86A42-0272-42ED-8A02-62A8252DD7D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J32" authorId="4" shapeId="0" xr:uid="{F72C6DD5-2AF7-402C-98C6-15F630394E9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K32" authorId="5" shapeId="0" xr:uid="{7B89CF6E-F7FC-412B-8334-035F33ABA11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J33" authorId="6" shapeId="0" xr:uid="{0F656D7A-6857-49A3-AC8F-D4F31D39B41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K33" authorId="7" shapeId="0" xr:uid="{80E20216-BC3B-419D-833D-85F07C9E5D6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Remplace Conducteur de chariot élévateur</t>
      </text>
    </comment>
    <comment ref="E46" authorId="8" shapeId="0" xr:uid="{07573998-3B99-482C-B80C-7E91E8BE876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Etanchéiste couvreur</t>
      </text>
    </comment>
    <comment ref="E56" authorId="9" shapeId="0" xr:uid="{4F72FF53-62EE-45AE-9FC8-B8B9C187C63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Le métier n’existe pas sur panorama ?
Réponse :
    Ou : Agent d'entretien et aménagement des jardins et des espaces verts (h/f/x)</t>
      </text>
    </comment>
    <comment ref="D59" authorId="10" shapeId="0" xr:uid="{C013A37B-3603-4CDA-951C-2AF1D1C8CB8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Vérifier</t>
      </text>
    </comment>
    <comment ref="D64" authorId="11" shapeId="0" xr:uid="{F2F7D41C-45FA-417E-963E-A39A9057451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Vérifier</t>
      </text>
    </comment>
    <comment ref="E79" authorId="12" shapeId="0" xr:uid="{43FB46BD-E113-4AE9-B446-F77ED0E022E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Menuisier d’intérieur / Menuisier d’extérieur</t>
      </text>
    </comment>
    <comment ref="E80" authorId="13" shapeId="0" xr:uid="{7DA85328-EBFD-42AA-A722-040EC5526E2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serveur</t>
      </text>
    </comment>
    <comment ref="E90" authorId="14" shapeId="0" xr:uid="{656A1ED6-2D0F-41F1-ABFF-284A8CBA247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Technicien en froid et climatisation</t>
      </text>
    </comment>
  </commentList>
</comments>
</file>

<file path=xl/sharedStrings.xml><?xml version="1.0" encoding="utf-8"?>
<sst xmlns="http://schemas.openxmlformats.org/spreadsheetml/2006/main" count="470" uniqueCount="157">
  <si>
    <t>Accueillant(e) d'enfants</t>
  </si>
  <si>
    <t>Agent(e) d'accueil</t>
  </si>
  <si>
    <t>Agent(e) de propreté</t>
  </si>
  <si>
    <t>Aide-comptable</t>
  </si>
  <si>
    <t>Aide-cuisinier(ière) en collectivité</t>
  </si>
  <si>
    <t>Aide-ménager(ère)</t>
  </si>
  <si>
    <t>Auxiliaire technique de spectacle</t>
  </si>
  <si>
    <t>Barman(maid)</t>
  </si>
  <si>
    <t>Carreleur(euse)</t>
  </si>
  <si>
    <t>Coffreur(euse)</t>
  </si>
  <si>
    <t>Coiffeur(euse)</t>
  </si>
  <si>
    <t>Coiffeur(euse) autonome</t>
  </si>
  <si>
    <t>Coiffeur(euse) manager(euse)</t>
  </si>
  <si>
    <t>Conducteur(rice) de chariot élévateur</t>
  </si>
  <si>
    <t>Conducteur(rice) de chariot élévateur avec poste de conduite au sol de type frontal</t>
  </si>
  <si>
    <t>Conducteur(rice) de chariot élévateur avec poste de conduite au sol de type latéral</t>
  </si>
  <si>
    <t>Conducteur(rice) de gerbeur et de transpalette motorisé</t>
  </si>
  <si>
    <t>Conducteur(rice) de ligne de production en industrie alimentaire</t>
  </si>
  <si>
    <t>Conducteur(rice) de pelle hydraulique</t>
  </si>
  <si>
    <t>Conducteur(rice) d'engins de terrassement</t>
  </si>
  <si>
    <t>Conseiller(ère) en emploi et insertion professionnelle</t>
  </si>
  <si>
    <t>Contrôleur(euse) de travaux</t>
  </si>
  <si>
    <t>Couvreur(euse)</t>
  </si>
  <si>
    <t>Cuisinier(ère) travaillant seul(e)</t>
  </si>
  <si>
    <t>Déclarant(e) en douane</t>
  </si>
  <si>
    <t>Employé(e) administratif(ive)</t>
  </si>
  <si>
    <t>Employé(e) administratif(ive) des services commerciaux</t>
  </si>
  <si>
    <t>Esthéticien(ne)</t>
  </si>
  <si>
    <t>Étancheur(euse)</t>
  </si>
  <si>
    <t>Fontainier(ère)</t>
  </si>
  <si>
    <t>Fossoyeur(euse)</t>
  </si>
  <si>
    <t>Gouvernant(e) d'étage</t>
  </si>
  <si>
    <t>Grimpeur(euse)-élagueur(euse)</t>
  </si>
  <si>
    <t>Installateur(rice) électricien(ne) industriel</t>
  </si>
  <si>
    <t>Installateur(rice) électricien(ne) résidentiel</t>
  </si>
  <si>
    <t>Instructeur(rice) de cours collectif fitness</t>
  </si>
  <si>
    <t>Instructeur(rice) fitness</t>
  </si>
  <si>
    <t>Jardinier(ière) d'entretien</t>
  </si>
  <si>
    <t>Maçon(ne)</t>
  </si>
  <si>
    <t>Magasinier(ère)</t>
  </si>
  <si>
    <t>Mécanicien(ne) automaticien</t>
  </si>
  <si>
    <t>Mécanicien(ne) de cycles</t>
  </si>
  <si>
    <t>Mécanicien(ne) d'entretien des voitures particulières et véhicules utilitaires légers</t>
  </si>
  <si>
    <t>Mécanicien(ne) d'entretien industriel</t>
  </si>
  <si>
    <t>Mécanicien(ne) poids-lourds</t>
  </si>
  <si>
    <t>Mécanicien(ne) réparateur(rice) des voitures particulières et véhicules utilitaires légers</t>
  </si>
  <si>
    <t>Médiateur(rice) numérique</t>
  </si>
  <si>
    <t>Monteur(euse) en chauffage et sanitaire</t>
  </si>
  <si>
    <t>Monteur(euse) frigoriste</t>
  </si>
  <si>
    <t>Opérateur(rice) call center</t>
  </si>
  <si>
    <t>Opérateur(rice) de parcours acrobatique en hauteur</t>
  </si>
  <si>
    <t>Opérateur(rice) de production des industries chimiques</t>
  </si>
  <si>
    <t>Opérateur(rice) de production en industrie alimentaire</t>
  </si>
  <si>
    <t>Opérateur(rice) de production sur ligne industrielle</t>
  </si>
  <si>
    <t>Ouvrier(ère) polyvalent(e)</t>
  </si>
  <si>
    <t>Paveur(euse)</t>
  </si>
  <si>
    <t>Peintre décorateur(rice)</t>
  </si>
  <si>
    <t>Peintre industriel</t>
  </si>
  <si>
    <t>Plafonneur(euse)-cimentier(ère)</t>
  </si>
  <si>
    <t>Poseur(euse) de fermetures menuisées</t>
  </si>
  <si>
    <t>Premier(ère) chef(fe) de rang</t>
  </si>
  <si>
    <t>Premier(ère) commis de cuisine</t>
  </si>
  <si>
    <t>Préparateur(rice) de viandes</t>
  </si>
  <si>
    <t>Réceptionniste en hôtellerie</t>
  </si>
  <si>
    <t>Référent(e) encadrant(e) intersectoriel</t>
  </si>
  <si>
    <t>Régisseur(euse)</t>
  </si>
  <si>
    <t>Serveur(euse) restaurant</t>
  </si>
  <si>
    <t>Technicien(ne) des arts de la scène et de l'évènement</t>
  </si>
  <si>
    <t>Technicien(ne) en installations électriques</t>
  </si>
  <si>
    <t>Technicien(ne) en système d'usinage</t>
  </si>
  <si>
    <t>Technicien(ne) en ventilation mécanique contrôlée résidentielle</t>
  </si>
  <si>
    <t>Technicien(ne) frigoriste</t>
  </si>
  <si>
    <t>Technicien(ne) PC &amp; réseaux</t>
  </si>
  <si>
    <t>Tôlier(ère) industriel</t>
  </si>
  <si>
    <t>Tuteur(rice) en entreprise</t>
  </si>
  <si>
    <t>Tuyauteur(euse) industriel</t>
  </si>
  <si>
    <t>Valet/Femme de chambre</t>
  </si>
  <si>
    <t>Valoriste généraliste</t>
  </si>
  <si>
    <t>Vendeur(euse) automobile</t>
  </si>
  <si>
    <t>Vendeur(euse) en magasin</t>
  </si>
  <si>
    <t>Construction</t>
  </si>
  <si>
    <t>Informatique</t>
  </si>
  <si>
    <t>Service au personne</t>
  </si>
  <si>
    <t>Formateur(rice)</t>
  </si>
  <si>
    <t>Agréé et actif</t>
  </si>
  <si>
    <t>Agréé et inactif</t>
  </si>
  <si>
    <t>Non Agréé</t>
  </si>
  <si>
    <t>x</t>
  </si>
  <si>
    <t>(x)</t>
  </si>
  <si>
    <t>Accès à la profession</t>
  </si>
  <si>
    <t>Métier</t>
  </si>
  <si>
    <t>Domaine</t>
  </si>
  <si>
    <t>Arts et culture</t>
  </si>
  <si>
    <t>Industrie Technologique</t>
  </si>
  <si>
    <t>Électricité</t>
  </si>
  <si>
    <t>Industrie et commerce alimentaires</t>
  </si>
  <si>
    <t>Services aux personnes</t>
  </si>
  <si>
    <t>Administration-économie-gestion</t>
  </si>
  <si>
    <t>Automobiles et cycles</t>
  </si>
  <si>
    <t>Secteur Horeca</t>
  </si>
  <si>
    <t>Intersectoriel</t>
  </si>
  <si>
    <t>Logistique</t>
  </si>
  <si>
    <t>Tourisme, sport et loisirs</t>
  </si>
  <si>
    <t>Commerce et distribution</t>
  </si>
  <si>
    <t>Environnement</t>
  </si>
  <si>
    <t>Pouvoirs publics</t>
  </si>
  <si>
    <t>Métiers de la valorisation des déchets</t>
  </si>
  <si>
    <t>Transport et logistique</t>
  </si>
  <si>
    <t>Arts et culture
Électricité</t>
  </si>
  <si>
    <t>Industrie chimique</t>
  </si>
  <si>
    <t>Offre catalogue</t>
  </si>
  <si>
    <t>Total</t>
  </si>
  <si>
    <t>État
(septembre 2024)</t>
  </si>
  <si>
    <t>Région de Bruxelles Capitale</t>
  </si>
  <si>
    <t>Global</t>
  </si>
  <si>
    <t>Croisement Offre - Métiers en pénurie</t>
  </si>
  <si>
    <t>Métiers en pénurie (FOREM et ACTIRIS)</t>
  </si>
  <si>
    <t>Métiers en pénurie (2024)</t>
  </si>
  <si>
    <r>
      <t xml:space="preserve">** </t>
    </r>
    <r>
      <rPr>
        <sz val="9"/>
        <rFont val="Aptos Narrow"/>
        <family val="2"/>
        <scheme val="minor"/>
      </rPr>
      <t>activité en Wallonie et à Bruxelles</t>
    </r>
  </si>
  <si>
    <t>Épreuves</t>
  </si>
  <si>
    <t>Synthèses</t>
  </si>
  <si>
    <t>Fonctions critique ou en pénurie en Belgique francophone et accès à la profession</t>
  </si>
  <si>
    <t>Aide-ménager(ère) social(e)</t>
  </si>
  <si>
    <t>Aide-ménager(ère) Titres-Services</t>
  </si>
  <si>
    <t>Métiers en pénurie actifs **</t>
  </si>
  <si>
    <t>Métiers en pénurie</t>
  </si>
  <si>
    <t>Métiers Catalogue</t>
  </si>
  <si>
    <t>Épreuves réalisées (2024)</t>
  </si>
  <si>
    <t>Chef(fe) de partie froide chaude</t>
  </si>
  <si>
    <t>Pénuries</t>
  </si>
  <si>
    <t>Région wallonne</t>
  </si>
  <si>
    <t>Fonctions critiques et/ou en pénurie (2024)</t>
  </si>
  <si>
    <t>A checker</t>
  </si>
  <si>
    <t>Métiers en pénurie (Liste ACTIRIS)</t>
  </si>
  <si>
    <t>Métiers en pénurie (Liste FOREM)</t>
  </si>
  <si>
    <t>Profil des candidats</t>
  </si>
  <si>
    <t>2023</t>
  </si>
  <si>
    <t>2024</t>
  </si>
  <si>
    <t>Statut socioprofessionnel</t>
  </si>
  <si>
    <t>0 - Autres.</t>
  </si>
  <si>
    <t>1 - Travailleur</t>
  </si>
  <si>
    <t>2 - Travailleur indépendant.</t>
  </si>
  <si>
    <t>3 - Travailleur intérimaire.</t>
  </si>
  <si>
    <t>6 - Travailleur Salarié - Secteur Public</t>
  </si>
  <si>
    <t>7 - Travailleur Salarié - Secteur Privé</t>
  </si>
  <si>
    <t>2 - Chercheur d'emploi</t>
  </si>
  <si>
    <t>4 - Chercheur d'emploi non-indemnisé</t>
  </si>
  <si>
    <t>5 - Chercheur d'emploi indemnisé</t>
  </si>
  <si>
    <t>Genre</t>
  </si>
  <si>
    <t>Femmes</t>
  </si>
  <si>
    <t>Hommes</t>
  </si>
  <si>
    <t>Épreuves à Bruxelles</t>
  </si>
  <si>
    <t>Épreuves en Wallonie</t>
  </si>
  <si>
    <t>Activité globale</t>
  </si>
  <si>
    <t>Découpeur(euse)-désosseur(euse)</t>
  </si>
  <si>
    <t>Ouvrier(ère) boulanger(ère)-pâtissier(ère)</t>
  </si>
  <si>
    <r>
      <t>Légende :</t>
    </r>
    <r>
      <rPr>
        <sz val="10"/>
        <rFont val="Aptos Narrow"/>
        <family val="2"/>
        <scheme val="minor"/>
      </rPr>
      <t xml:space="preserve"> 
</t>
    </r>
    <r>
      <rPr>
        <u/>
        <sz val="10"/>
        <rFont val="Aptos Narrow"/>
        <family val="2"/>
        <scheme val="minor"/>
      </rPr>
      <t>Lignes</t>
    </r>
    <r>
      <rPr>
        <sz val="10"/>
        <rFont val="Aptos Narrow"/>
        <family val="2"/>
        <scheme val="minor"/>
      </rPr>
      <t xml:space="preserve"> : - </t>
    </r>
    <r>
      <rPr>
        <b/>
        <sz val="10"/>
        <color theme="7"/>
        <rFont val="Aptos Narrow"/>
        <family val="2"/>
        <scheme val="minor"/>
      </rPr>
      <t>Bleus</t>
    </r>
    <r>
      <rPr>
        <sz val="10"/>
        <rFont val="Aptos Narrow"/>
        <family val="2"/>
        <scheme val="minor"/>
      </rPr>
      <t xml:space="preserve"> : Métiers qui remplacent d'autres métiers (Gris)
                    - </t>
    </r>
    <r>
      <rPr>
        <b/>
        <sz val="10"/>
        <color theme="2" tint="-0.499984740745262"/>
        <rFont val="Aptos Narrow"/>
        <family val="2"/>
        <scheme val="minor"/>
      </rPr>
      <t>Girs</t>
    </r>
    <r>
      <rPr>
        <sz val="10"/>
        <rFont val="Aptos Narrow"/>
        <family val="2"/>
        <scheme val="minor"/>
      </rPr>
      <t xml:space="preserve"> : Métiers qui seront remplacés par d'autres métiers (Bleus)
</t>
    </r>
    <r>
      <rPr>
        <u/>
        <sz val="10"/>
        <rFont val="Aptos Narrow"/>
        <family val="2"/>
        <scheme val="minor"/>
      </rPr>
      <t>Fonction critiques et/ou en pénurie (2024)</t>
    </r>
    <r>
      <rPr>
        <sz val="10"/>
        <rFont val="Aptos Narrow"/>
        <family val="2"/>
        <scheme val="minor"/>
      </rPr>
      <t xml:space="preserve"> : 
- Un "</t>
    </r>
    <r>
      <rPr>
        <b/>
        <sz val="10"/>
        <rFont val="Aptos Narrow"/>
        <family val="2"/>
        <scheme val="minor"/>
      </rPr>
      <t xml:space="preserve"> X</t>
    </r>
    <r>
      <rPr>
        <sz val="10"/>
        <rFont val="Aptos Narrow"/>
        <family val="2"/>
        <scheme val="minor"/>
      </rPr>
      <t xml:space="preserve"> " représente un métier qui est en pénurie
- Un " </t>
    </r>
    <r>
      <rPr>
        <b/>
        <sz val="10"/>
        <rFont val="Aptos Narrow"/>
        <family val="2"/>
        <scheme val="minor"/>
      </rPr>
      <t xml:space="preserve">(X) </t>
    </r>
    <r>
      <rPr>
        <sz val="10"/>
        <rFont val="Aptos Narrow"/>
        <family val="2"/>
        <scheme val="minor"/>
      </rPr>
      <t>" représente un métier couvrant ou engloabant une partie des compétences d'un métier en pénurie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</si>
</sst>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name val="Arial Narrow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20"/>
      <name val="Aptos Narrow"/>
      <family val="2"/>
      <scheme val="minor"/>
    </font>
    <font>
      <b/>
      <sz val="15"/>
      <name val="Aptos Narrow"/>
      <family val="2"/>
      <scheme val="minor"/>
    </font>
    <font>
      <b/>
      <sz val="11"/>
      <name val="Arial Narrow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7"/>
      <name val="Aptos Narrow"/>
      <family val="2"/>
      <scheme val="minor"/>
    </font>
    <font>
      <b/>
      <sz val="10"/>
      <color theme="2" tint="-0.499984740745262"/>
      <name val="Aptos Narrow"/>
      <family val="2"/>
      <scheme val="minor"/>
    </font>
    <font>
      <b/>
      <u/>
      <sz val="11"/>
      <name val="Aptos Narrow"/>
      <family val="2"/>
      <scheme val="minor"/>
    </font>
    <font>
      <sz val="9"/>
      <name val="Aptos Narrow"/>
      <family val="2"/>
      <scheme val="minor"/>
    </font>
    <font>
      <b/>
      <i/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1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9" fontId="3" fillId="0" borderId="17" xfId="1" applyFont="1" applyBorder="1"/>
    <xf numFmtId="0" fontId="2" fillId="0" borderId="16" xfId="0" applyFont="1" applyBorder="1"/>
    <xf numFmtId="0" fontId="3" fillId="0" borderId="11" xfId="0" applyFont="1" applyBorder="1"/>
    <xf numFmtId="0" fontId="3" fillId="0" borderId="18" xfId="0" applyFont="1" applyBorder="1"/>
    <xf numFmtId="0" fontId="3" fillId="0" borderId="12" xfId="0" applyFont="1" applyBorder="1"/>
    <xf numFmtId="9" fontId="3" fillId="0" borderId="0" xfId="1" applyFont="1" applyBorder="1"/>
    <xf numFmtId="0" fontId="3" fillId="0" borderId="9" xfId="0" applyFont="1" applyBorder="1"/>
    <xf numFmtId="0" fontId="3" fillId="0" borderId="2" xfId="0" applyFont="1" applyBorder="1"/>
    <xf numFmtId="9" fontId="3" fillId="0" borderId="10" xfId="1" applyFont="1" applyBorder="1"/>
    <xf numFmtId="9" fontId="3" fillId="0" borderId="2" xfId="1" applyFont="1" applyBorder="1"/>
    <xf numFmtId="0" fontId="4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top" wrapText="1"/>
    </xf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3" fillId="0" borderId="0" xfId="1" applyNumberFormat="1" applyFont="1" applyBorder="1"/>
    <xf numFmtId="3" fontId="3" fillId="0" borderId="2" xfId="0" applyNumberFormat="1" applyFont="1" applyBorder="1"/>
    <xf numFmtId="3" fontId="3" fillId="0" borderId="0" xfId="0" applyNumberFormat="1" applyFont="1"/>
    <xf numFmtId="0" fontId="14" fillId="0" borderId="14" xfId="0" applyFont="1" applyBorder="1"/>
    <xf numFmtId="0" fontId="3" fillId="0" borderId="13" xfId="0" applyFont="1" applyBorder="1"/>
    <xf numFmtId="0" fontId="2" fillId="0" borderId="0" xfId="0" applyFont="1"/>
    <xf numFmtId="9" fontId="3" fillId="0" borderId="0" xfId="1" applyFont="1"/>
    <xf numFmtId="0" fontId="2" fillId="0" borderId="1" xfId="0" applyFont="1" applyBorder="1"/>
    <xf numFmtId="9" fontId="2" fillId="0" borderId="1" xfId="1" applyFont="1" applyBorder="1"/>
    <xf numFmtId="0" fontId="3" fillId="0" borderId="1" xfId="0" applyFont="1" applyBorder="1"/>
    <xf numFmtId="9" fontId="3" fillId="0" borderId="1" xfId="1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9" fontId="3" fillId="0" borderId="2" xfId="1" applyFont="1" applyFill="1" applyBorder="1"/>
    <xf numFmtId="9" fontId="3" fillId="0" borderId="10" xfId="1" applyFont="1" applyFill="1" applyBorder="1"/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17" xfId="0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733425</xdr:colOff>
      <xdr:row>2</xdr:row>
      <xdr:rowOff>162276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D59B8-D8B3-EBDA-A3FC-F7432D468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697230" cy="677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687705</xdr:colOff>
      <xdr:row>2</xdr:row>
      <xdr:rowOff>172436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320927-408B-4294-B322-4DAB35E78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705" cy="67345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CHINAUX Aurélien" id="{20F71E7C-1E68-44CA-849F-4682F5D17FA3}" userId="S::a.cochinaux@cvdc.be::20185a0d-32a5-4c24-8c85-b385cebd8c61" providerId="AD"/>
</personList>
</file>

<file path=xl/theme/theme1.xml><?xml version="1.0" encoding="utf-8"?>
<a:theme xmlns:a="http://schemas.openxmlformats.org/drawingml/2006/main" name="Thème Office">
  <a:themeElements>
    <a:clrScheme name="CVDC">
      <a:dk1>
        <a:srgbClr val="595959"/>
      </a:dk1>
      <a:lt1>
        <a:sysClr val="window" lastClr="FFFFFF"/>
      </a:lt1>
      <a:dk2>
        <a:srgbClr val="44546A"/>
      </a:dk2>
      <a:lt2>
        <a:srgbClr val="E7E6E6"/>
      </a:lt2>
      <a:accent1>
        <a:srgbClr val="CE7F8E"/>
      </a:accent1>
      <a:accent2>
        <a:srgbClr val="A50343"/>
      </a:accent2>
      <a:accent3>
        <a:srgbClr val="FAB02E"/>
      </a:accent3>
      <a:accent4>
        <a:srgbClr val="7089C5"/>
      </a:accent4>
      <a:accent5>
        <a:srgbClr val="AAB5DD"/>
      </a:accent5>
      <a:accent6>
        <a:srgbClr val="E8EDF5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5-03-17T13:09:10.10" personId="{20F71E7C-1E68-44CA-849F-4682F5D17FA3}" id="{344C3BA4-7FC9-4367-BBC4-B2D41683093E}">
    <text>Dénomination distincte de coiffeur</text>
  </threadedComment>
  <threadedComment ref="E29" dT="2025-03-17T13:09:10.10" personId="{20F71E7C-1E68-44CA-849F-4682F5D17FA3}" id="{180D95C0-07F0-4637-BF5A-324CFD86873A}">
    <text>Dénomination distincte de coiffeur</text>
  </threadedComment>
  <threadedComment ref="J31" dT="2024-10-21T08:58:59.20" personId="{20F71E7C-1E68-44CA-849F-4682F5D17FA3}" id="{6EEA1E66-BE4A-4033-A441-BEEE50D398BE}">
    <text>Remplace Conducteur de chariot élévateur</text>
  </threadedComment>
  <threadedComment ref="K31" dT="2024-10-21T08:58:59.20" personId="{20F71E7C-1E68-44CA-849F-4682F5D17FA3}" id="{51E86A42-0272-42ED-8A02-62A8252DD7D5}">
    <text>Remplace Conducteur de chariot élévateur</text>
  </threadedComment>
  <threadedComment ref="J32" dT="2024-10-21T08:58:59.20" personId="{20F71E7C-1E68-44CA-849F-4682F5D17FA3}" id="{F72C6DD5-2AF7-402C-98C6-15F630394E98}">
    <text>Remplace Conducteur de chariot élévateur</text>
  </threadedComment>
  <threadedComment ref="K32" dT="2024-10-21T08:58:59.20" personId="{20F71E7C-1E68-44CA-849F-4682F5D17FA3}" id="{7B89CF6E-F7FC-412B-8334-035F33ABA11E}">
    <text>Remplace Conducteur de chariot élévateur</text>
  </threadedComment>
  <threadedComment ref="J33" dT="2024-10-21T08:58:59.20" personId="{20F71E7C-1E68-44CA-849F-4682F5D17FA3}" id="{0F656D7A-6857-49A3-AC8F-D4F31D39B41F}">
    <text>Remplace Conducteur de chariot élévateur</text>
  </threadedComment>
  <threadedComment ref="K33" dT="2024-10-21T08:58:59.20" personId="{20F71E7C-1E68-44CA-849F-4682F5D17FA3}" id="{80E20216-BC3B-419D-833D-85F07C9E5D6C}">
    <text>Remplace Conducteur de chariot élévateur</text>
  </threadedComment>
  <threadedComment ref="E46" dT="2025-03-17T13:15:01.68" personId="{20F71E7C-1E68-44CA-849F-4682F5D17FA3}" id="{07573998-3B99-482C-B80C-7E91E8BE876E}">
    <text>Etanchéiste couvreur</text>
  </threadedComment>
  <threadedComment ref="E56" dT="2025-03-17T13:19:22.00" personId="{20F71E7C-1E68-44CA-849F-4682F5D17FA3}" id="{4F72FF53-62EE-45AE-9FC8-B8B9C187C63D}">
    <text>Le métier n’existe pas sur panorama ?</text>
  </threadedComment>
  <threadedComment ref="E56" dT="2025-03-17T13:19:59.29" personId="{20F71E7C-1E68-44CA-849F-4682F5D17FA3}" id="{D94D1180-F8F0-4DC7-AFEE-66BE3769B500}" parentId="{4F72FF53-62EE-45AE-9FC8-B8B9C187C63D}">
    <text>Ou : Agent d'entretien et aménagement des jardins et des espaces verts (h/f/x)</text>
  </threadedComment>
  <threadedComment ref="D59" dT="2024-09-16T09:53:10.54" personId="{20F71E7C-1E68-44CA-849F-4682F5D17FA3}" id="{C013A37B-3603-4CDA-951C-2AF1D1C8CB83}">
    <text>Vérifier</text>
  </threadedComment>
  <threadedComment ref="D64" dT="2024-09-16T09:53:19.24" personId="{20F71E7C-1E68-44CA-849F-4682F5D17FA3}" id="{F2F7D41C-45FA-417E-963E-A39A90574512}">
    <text>Vérifier</text>
  </threadedComment>
  <threadedComment ref="E79" dT="2025-03-17T13:32:18.92" personId="{20F71E7C-1E68-44CA-849F-4682F5D17FA3}" id="{43FB46BD-E113-4AE9-B446-F77ED0E022E6}">
    <text>Menuisier d’intérieur / Menuisier d’extérieur</text>
  </threadedComment>
  <threadedComment ref="E80" dT="2025-03-17T13:34:41.68" personId="{20F71E7C-1E68-44CA-849F-4682F5D17FA3}" id="{7DA85328-EBFD-42AA-A722-040EC5526E21}">
    <text>serveur</text>
  </threadedComment>
  <threadedComment ref="E90" dT="2025-03-17T13:40:18.67" personId="{20F71E7C-1E68-44CA-849F-4682F5D17FA3}" id="{656A1ED6-2D0F-41F1-ABFF-284A8CBA247D}">
    <text>Technicien en froid et climatisation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1E25-E59F-4115-8B0B-C87344CEAA9C}">
  <dimension ref="B2:K100"/>
  <sheetViews>
    <sheetView tabSelected="1" zoomScale="80" zoomScaleNormal="80" workbookViewId="0">
      <selection activeCell="H24" sqref="H24"/>
    </sheetView>
  </sheetViews>
  <sheetFormatPr baseColWidth="10" defaultColWidth="11.54296875" defaultRowHeight="14.5" x14ac:dyDescent="0.35"/>
  <cols>
    <col min="1" max="1" width="11.54296875" style="1"/>
    <col min="2" max="2" width="47.36328125" style="7" hidden="1" customWidth="1"/>
    <col min="3" max="3" width="76.6328125" style="7" bestFit="1" customWidth="1"/>
    <col min="4" max="4" width="18" style="4" customWidth="1"/>
    <col min="5" max="5" width="16.90625" style="4" bestFit="1" customWidth="1"/>
    <col min="6" max="6" width="22.54296875" style="4" customWidth="1"/>
    <col min="7" max="7" width="11.54296875" style="4" customWidth="1"/>
    <col min="8" max="10" width="17.1796875" style="7" customWidth="1"/>
    <col min="11" max="11" width="21.1796875" style="1" customWidth="1"/>
    <col min="12" max="16384" width="11.54296875" style="1"/>
  </cols>
  <sheetData>
    <row r="2" spans="2:11" ht="26" x14ac:dyDescent="0.35">
      <c r="B2" s="67" t="s">
        <v>121</v>
      </c>
      <c r="C2" s="67"/>
      <c r="D2" s="67"/>
      <c r="E2" s="67"/>
      <c r="F2" s="67"/>
      <c r="G2" s="67"/>
      <c r="H2" s="67"/>
      <c r="I2" s="15"/>
      <c r="J2" s="15"/>
    </row>
    <row r="3" spans="2:11" ht="19.5" x14ac:dyDescent="0.35">
      <c r="B3" s="66" t="s">
        <v>110</v>
      </c>
      <c r="C3" s="66"/>
      <c r="D3" s="66"/>
      <c r="E3" s="66"/>
      <c r="F3" s="66"/>
      <c r="G3" s="66"/>
      <c r="H3" s="66"/>
      <c r="I3" s="14"/>
      <c r="J3" s="14"/>
    </row>
    <row r="4" spans="2:11" ht="20" thickBot="1" x14ac:dyDescent="0.4">
      <c r="B4" s="14"/>
      <c r="C4" s="14"/>
      <c r="D4" s="14"/>
      <c r="E4" s="14"/>
      <c r="F4" s="14"/>
      <c r="G4" s="14"/>
      <c r="H4" s="14"/>
      <c r="I4" s="14"/>
      <c r="J4" s="14"/>
    </row>
    <row r="5" spans="2:11" ht="15.65" customHeight="1" x14ac:dyDescent="0.35">
      <c r="B5" s="71" t="s">
        <v>156</v>
      </c>
      <c r="C5" s="72"/>
      <c r="D5" s="22"/>
      <c r="E5" s="22"/>
      <c r="F5" s="22"/>
      <c r="G5" s="22"/>
      <c r="H5" s="22"/>
      <c r="I5" s="22"/>
      <c r="J5" s="22"/>
    </row>
    <row r="6" spans="2:11" ht="15.65" customHeight="1" x14ac:dyDescent="0.35">
      <c r="B6" s="73"/>
      <c r="C6" s="74"/>
      <c r="D6" s="22"/>
      <c r="E6" s="22"/>
      <c r="F6" s="22"/>
      <c r="G6" s="22"/>
      <c r="H6" s="22"/>
      <c r="I6" s="22"/>
      <c r="J6" s="22"/>
    </row>
    <row r="7" spans="2:11" ht="15.65" customHeight="1" x14ac:dyDescent="0.35">
      <c r="B7" s="73"/>
      <c r="C7" s="74"/>
      <c r="D7" s="22"/>
      <c r="E7" s="22"/>
      <c r="F7" s="22"/>
      <c r="G7" s="22"/>
      <c r="H7" s="22"/>
      <c r="I7" s="22"/>
      <c r="J7" s="22"/>
    </row>
    <row r="8" spans="2:11" ht="15.65" customHeight="1" x14ac:dyDescent="0.35">
      <c r="B8" s="73"/>
      <c r="C8" s="74"/>
      <c r="D8" s="22"/>
      <c r="E8" s="22"/>
      <c r="F8" s="22"/>
      <c r="G8" s="22"/>
      <c r="H8" s="22"/>
      <c r="I8" s="22"/>
      <c r="J8" s="22"/>
    </row>
    <row r="9" spans="2:11" ht="15.65" customHeight="1" x14ac:dyDescent="0.35">
      <c r="B9" s="73"/>
      <c r="C9" s="74"/>
      <c r="D9" s="22"/>
      <c r="E9" s="22"/>
      <c r="F9" s="22"/>
      <c r="G9" s="22"/>
      <c r="H9" s="22"/>
      <c r="I9" s="22"/>
      <c r="J9" s="22"/>
    </row>
    <row r="10" spans="2:11" ht="35.4" customHeight="1" thickBot="1" x14ac:dyDescent="0.4">
      <c r="B10" s="75"/>
      <c r="C10" s="76"/>
      <c r="D10" s="22"/>
      <c r="E10" s="22"/>
      <c r="F10" s="22"/>
      <c r="G10" s="22"/>
      <c r="H10" s="22"/>
      <c r="I10" s="22"/>
      <c r="J10" s="22"/>
    </row>
    <row r="11" spans="2:11" x14ac:dyDescent="0.35">
      <c r="B11" s="22"/>
      <c r="C11" s="22"/>
      <c r="D11" s="22"/>
      <c r="E11" s="22"/>
      <c r="F11" s="22"/>
      <c r="G11" s="22"/>
      <c r="H11" s="22"/>
      <c r="I11" s="22"/>
      <c r="J11" s="22"/>
    </row>
    <row r="12" spans="2:11" ht="19.75" customHeight="1" x14ac:dyDescent="0.35">
      <c r="B12" s="1"/>
      <c r="C12" s="10"/>
      <c r="D12" s="68" t="s">
        <v>131</v>
      </c>
      <c r="E12" s="69"/>
      <c r="F12" s="70"/>
      <c r="H12" s="64" t="s">
        <v>132</v>
      </c>
      <c r="I12" s="65" t="s">
        <v>127</v>
      </c>
      <c r="J12" s="65"/>
      <c r="K12" s="65"/>
    </row>
    <row r="13" spans="2:11" ht="29" x14ac:dyDescent="0.35">
      <c r="B13" s="8" t="s">
        <v>91</v>
      </c>
      <c r="C13" s="9" t="s">
        <v>90</v>
      </c>
      <c r="D13" s="5" t="s">
        <v>130</v>
      </c>
      <c r="E13" s="5" t="s">
        <v>113</v>
      </c>
      <c r="F13" s="5" t="s">
        <v>114</v>
      </c>
      <c r="G13" s="42" t="s">
        <v>89</v>
      </c>
      <c r="H13" s="43" t="s">
        <v>112</v>
      </c>
      <c r="I13" s="18" t="s">
        <v>130</v>
      </c>
      <c r="J13" s="17" t="s">
        <v>113</v>
      </c>
      <c r="K13" s="17" t="s">
        <v>111</v>
      </c>
    </row>
    <row r="14" spans="2:11" x14ac:dyDescent="0.35">
      <c r="B14" s="3" t="s">
        <v>105</v>
      </c>
      <c r="C14" s="6" t="s">
        <v>0</v>
      </c>
      <c r="D14" s="2" t="s">
        <v>87</v>
      </c>
      <c r="E14" s="2"/>
      <c r="F14" s="2" t="s">
        <v>87</v>
      </c>
      <c r="G14" s="2"/>
      <c r="H14" s="2" t="s">
        <v>84</v>
      </c>
      <c r="I14" s="2">
        <v>10</v>
      </c>
      <c r="J14" s="2">
        <v>8</v>
      </c>
      <c r="K14" s="2">
        <f t="shared" ref="K14:K45" si="0">J14+I14</f>
        <v>18</v>
      </c>
    </row>
    <row r="15" spans="2:11" x14ac:dyDescent="0.35">
      <c r="B15" s="3" t="s">
        <v>97</v>
      </c>
      <c r="C15" s="6" t="s">
        <v>1</v>
      </c>
      <c r="D15" s="2"/>
      <c r="E15" s="2"/>
      <c r="F15" s="2"/>
      <c r="G15" s="2"/>
      <c r="H15" s="2" t="s">
        <v>84</v>
      </c>
      <c r="I15" s="2">
        <v>97</v>
      </c>
      <c r="J15" s="2">
        <v>127</v>
      </c>
      <c r="K15" s="2">
        <f t="shared" si="0"/>
        <v>224</v>
      </c>
    </row>
    <row r="16" spans="2:11" x14ac:dyDescent="0.35">
      <c r="B16" s="3" t="s">
        <v>105</v>
      </c>
      <c r="C16" s="6" t="s">
        <v>2</v>
      </c>
      <c r="D16" s="2"/>
      <c r="E16" s="2"/>
      <c r="F16" s="2"/>
      <c r="G16" s="2"/>
      <c r="H16" s="2" t="s">
        <v>84</v>
      </c>
      <c r="I16" s="2">
        <v>26</v>
      </c>
      <c r="J16" s="2"/>
      <c r="K16" s="2">
        <f t="shared" si="0"/>
        <v>26</v>
      </c>
    </row>
    <row r="17" spans="2:11" x14ac:dyDescent="0.35">
      <c r="B17" s="3" t="s">
        <v>97</v>
      </c>
      <c r="C17" s="6" t="s">
        <v>3</v>
      </c>
      <c r="D17" s="2" t="s">
        <v>88</v>
      </c>
      <c r="E17" s="2" t="s">
        <v>88</v>
      </c>
      <c r="F17" s="2" t="s">
        <v>87</v>
      </c>
      <c r="G17" s="2"/>
      <c r="H17" s="2" t="s">
        <v>84</v>
      </c>
      <c r="I17" s="2">
        <v>78</v>
      </c>
      <c r="J17" s="2">
        <v>8</v>
      </c>
      <c r="K17" s="2">
        <f t="shared" si="0"/>
        <v>86</v>
      </c>
    </row>
    <row r="18" spans="2:11" x14ac:dyDescent="0.35">
      <c r="B18" s="3" t="s">
        <v>105</v>
      </c>
      <c r="C18" s="6" t="s">
        <v>4</v>
      </c>
      <c r="D18" s="2" t="s">
        <v>87</v>
      </c>
      <c r="E18" s="2"/>
      <c r="F18" s="2" t="s">
        <v>87</v>
      </c>
      <c r="G18" s="2"/>
      <c r="H18" s="2" t="s">
        <v>84</v>
      </c>
      <c r="I18" s="2">
        <v>80</v>
      </c>
      <c r="J18" s="2"/>
      <c r="K18" s="2">
        <f t="shared" si="0"/>
        <v>80</v>
      </c>
    </row>
    <row r="19" spans="2:11" x14ac:dyDescent="0.35">
      <c r="B19" s="23" t="s">
        <v>96</v>
      </c>
      <c r="C19" s="24" t="s">
        <v>5</v>
      </c>
      <c r="D19" s="25" t="s">
        <v>87</v>
      </c>
      <c r="E19" s="25" t="s">
        <v>87</v>
      </c>
      <c r="F19" s="25" t="s">
        <v>87</v>
      </c>
      <c r="G19" s="25"/>
      <c r="H19" s="25" t="s">
        <v>84</v>
      </c>
      <c r="I19" s="2">
        <v>301</v>
      </c>
      <c r="J19" s="2">
        <v>154</v>
      </c>
      <c r="K19" s="2">
        <f t="shared" si="0"/>
        <v>455</v>
      </c>
    </row>
    <row r="20" spans="2:11" x14ac:dyDescent="0.35">
      <c r="B20" s="45" t="s">
        <v>82</v>
      </c>
      <c r="C20" s="45" t="s">
        <v>122</v>
      </c>
      <c r="D20" s="46" t="s">
        <v>87</v>
      </c>
      <c r="E20" s="46" t="s">
        <v>87</v>
      </c>
      <c r="F20" s="46" t="s">
        <v>87</v>
      </c>
      <c r="G20" s="46"/>
      <c r="H20" s="46" t="s">
        <v>86</v>
      </c>
      <c r="I20" s="2"/>
      <c r="J20" s="2"/>
      <c r="K20" s="2">
        <f t="shared" si="0"/>
        <v>0</v>
      </c>
    </row>
    <row r="21" spans="2:11" x14ac:dyDescent="0.35">
      <c r="B21" s="20" t="s">
        <v>82</v>
      </c>
      <c r="C21" s="20" t="s">
        <v>123</v>
      </c>
      <c r="D21" s="21" t="s">
        <v>87</v>
      </c>
      <c r="E21" s="21" t="s">
        <v>87</v>
      </c>
      <c r="F21" s="21" t="s">
        <v>87</v>
      </c>
      <c r="G21" s="21"/>
      <c r="H21" s="2" t="s">
        <v>84</v>
      </c>
      <c r="I21" s="2"/>
      <c r="J21" s="2"/>
      <c r="K21" s="2">
        <f t="shared" si="0"/>
        <v>0</v>
      </c>
    </row>
    <row r="22" spans="2:11" x14ac:dyDescent="0.35">
      <c r="B22" s="3" t="s">
        <v>92</v>
      </c>
      <c r="C22" s="6" t="s">
        <v>6</v>
      </c>
      <c r="D22" s="2"/>
      <c r="E22" s="2"/>
      <c r="F22" s="2"/>
      <c r="G22" s="2"/>
      <c r="H22" s="2" t="s">
        <v>84</v>
      </c>
      <c r="I22" s="2">
        <v>27</v>
      </c>
      <c r="J22" s="2"/>
      <c r="K22" s="2">
        <f t="shared" si="0"/>
        <v>27</v>
      </c>
    </row>
    <row r="23" spans="2:11" x14ac:dyDescent="0.35">
      <c r="B23" s="3" t="s">
        <v>99</v>
      </c>
      <c r="C23" s="6" t="s">
        <v>7</v>
      </c>
      <c r="D23" s="2"/>
      <c r="E23" s="2"/>
      <c r="F23" s="2"/>
      <c r="G23" s="2"/>
      <c r="H23" s="2" t="s">
        <v>84</v>
      </c>
      <c r="I23" s="2"/>
      <c r="J23" s="2">
        <v>3</v>
      </c>
      <c r="K23" s="2">
        <f t="shared" si="0"/>
        <v>3</v>
      </c>
    </row>
    <row r="24" spans="2:11" x14ac:dyDescent="0.35">
      <c r="B24" s="3" t="s">
        <v>80</v>
      </c>
      <c r="C24" s="6" t="s">
        <v>8</v>
      </c>
      <c r="D24" s="2" t="s">
        <v>87</v>
      </c>
      <c r="E24" s="2"/>
      <c r="F24" s="2" t="s">
        <v>87</v>
      </c>
      <c r="G24" s="2" t="s">
        <v>87</v>
      </c>
      <c r="H24" s="2" t="s">
        <v>84</v>
      </c>
      <c r="I24" s="2">
        <v>119</v>
      </c>
      <c r="J24" s="2">
        <v>11</v>
      </c>
      <c r="K24" s="2">
        <f t="shared" si="0"/>
        <v>130</v>
      </c>
    </row>
    <row r="25" spans="2:11" x14ac:dyDescent="0.35">
      <c r="B25" s="3"/>
      <c r="C25" s="6" t="s">
        <v>128</v>
      </c>
      <c r="D25" s="2"/>
      <c r="E25" s="2" t="s">
        <v>87</v>
      </c>
      <c r="F25" s="2" t="s">
        <v>87</v>
      </c>
      <c r="G25" s="2"/>
      <c r="H25" s="2"/>
      <c r="I25" s="2"/>
      <c r="J25" s="2"/>
      <c r="K25" s="2">
        <f t="shared" si="0"/>
        <v>0</v>
      </c>
    </row>
    <row r="26" spans="2:11" x14ac:dyDescent="0.35">
      <c r="B26" s="3" t="s">
        <v>80</v>
      </c>
      <c r="C26" s="6" t="s">
        <v>9</v>
      </c>
      <c r="D26" s="2" t="s">
        <v>87</v>
      </c>
      <c r="E26" s="2" t="s">
        <v>87</v>
      </c>
      <c r="F26" s="2" t="s">
        <v>87</v>
      </c>
      <c r="G26" s="2" t="s">
        <v>87</v>
      </c>
      <c r="H26" s="2" t="s">
        <v>85</v>
      </c>
      <c r="I26" s="2"/>
      <c r="J26" s="2"/>
      <c r="K26" s="2">
        <f t="shared" si="0"/>
        <v>0</v>
      </c>
    </row>
    <row r="27" spans="2:11" x14ac:dyDescent="0.35">
      <c r="B27" s="3" t="s">
        <v>96</v>
      </c>
      <c r="C27" s="6" t="s">
        <v>10</v>
      </c>
      <c r="D27" s="2" t="s">
        <v>87</v>
      </c>
      <c r="E27" s="2" t="s">
        <v>87</v>
      </c>
      <c r="F27" s="2" t="s">
        <v>87</v>
      </c>
      <c r="G27" s="2"/>
      <c r="H27" s="2" t="s">
        <v>84</v>
      </c>
      <c r="I27" s="2">
        <v>37</v>
      </c>
      <c r="J27" s="2">
        <v>40</v>
      </c>
      <c r="K27" s="2">
        <f t="shared" si="0"/>
        <v>77</v>
      </c>
    </row>
    <row r="28" spans="2:11" x14ac:dyDescent="0.35">
      <c r="B28" s="3" t="s">
        <v>96</v>
      </c>
      <c r="C28" s="6" t="s">
        <v>11</v>
      </c>
      <c r="D28" s="2" t="s">
        <v>88</v>
      </c>
      <c r="E28" s="2" t="s">
        <v>88</v>
      </c>
      <c r="F28" s="2" t="s">
        <v>87</v>
      </c>
      <c r="G28" s="2" t="s">
        <v>87</v>
      </c>
      <c r="H28" s="2" t="s">
        <v>84</v>
      </c>
      <c r="I28" s="2">
        <v>15</v>
      </c>
      <c r="J28" s="2">
        <v>9</v>
      </c>
      <c r="K28" s="2">
        <f t="shared" si="0"/>
        <v>24</v>
      </c>
    </row>
    <row r="29" spans="2:11" x14ac:dyDescent="0.35">
      <c r="B29" s="3" t="s">
        <v>96</v>
      </c>
      <c r="C29" s="6" t="s">
        <v>12</v>
      </c>
      <c r="D29" s="2" t="s">
        <v>88</v>
      </c>
      <c r="E29" s="2" t="s">
        <v>88</v>
      </c>
      <c r="F29" s="2" t="s">
        <v>87</v>
      </c>
      <c r="G29" s="2"/>
      <c r="H29" s="2" t="s">
        <v>85</v>
      </c>
      <c r="I29" s="2"/>
      <c r="J29" s="2"/>
      <c r="K29" s="2">
        <f t="shared" si="0"/>
        <v>0</v>
      </c>
    </row>
    <row r="30" spans="2:11" x14ac:dyDescent="0.35">
      <c r="B30" s="23" t="s">
        <v>101</v>
      </c>
      <c r="C30" s="24" t="s">
        <v>13</v>
      </c>
      <c r="D30" s="25"/>
      <c r="E30" s="25"/>
      <c r="F30" s="25"/>
      <c r="G30" s="25"/>
      <c r="H30" s="25" t="s">
        <v>84</v>
      </c>
      <c r="I30" s="2">
        <v>276</v>
      </c>
      <c r="J30" s="2">
        <v>93</v>
      </c>
      <c r="K30" s="2">
        <f t="shared" si="0"/>
        <v>369</v>
      </c>
    </row>
    <row r="31" spans="2:11" x14ac:dyDescent="0.35">
      <c r="B31" s="19" t="s">
        <v>101</v>
      </c>
      <c r="C31" s="20" t="s">
        <v>14</v>
      </c>
      <c r="D31" s="21"/>
      <c r="E31" s="21"/>
      <c r="F31" s="21"/>
      <c r="G31" s="21"/>
      <c r="H31" s="21" t="s">
        <v>84</v>
      </c>
      <c r="I31" s="2"/>
      <c r="J31" s="2"/>
      <c r="K31" s="2">
        <f t="shared" si="0"/>
        <v>0</v>
      </c>
    </row>
    <row r="32" spans="2:11" x14ac:dyDescent="0.35">
      <c r="B32" s="19" t="s">
        <v>101</v>
      </c>
      <c r="C32" s="20" t="s">
        <v>15</v>
      </c>
      <c r="D32" s="21"/>
      <c r="E32" s="21"/>
      <c r="F32" s="21"/>
      <c r="G32" s="21"/>
      <c r="H32" s="21" t="s">
        <v>84</v>
      </c>
      <c r="I32" s="2"/>
      <c r="J32" s="2"/>
      <c r="K32" s="2">
        <f t="shared" si="0"/>
        <v>0</v>
      </c>
    </row>
    <row r="33" spans="2:11" x14ac:dyDescent="0.35">
      <c r="B33" s="19" t="s">
        <v>101</v>
      </c>
      <c r="C33" s="20" t="s">
        <v>16</v>
      </c>
      <c r="D33" s="21"/>
      <c r="E33" s="21"/>
      <c r="F33" s="21"/>
      <c r="G33" s="21"/>
      <c r="H33" s="21" t="s">
        <v>84</v>
      </c>
      <c r="I33" s="2"/>
      <c r="J33" s="2"/>
      <c r="K33" s="2">
        <f t="shared" si="0"/>
        <v>0</v>
      </c>
    </row>
    <row r="34" spans="2:11" x14ac:dyDescent="0.35">
      <c r="B34" s="3" t="s">
        <v>95</v>
      </c>
      <c r="C34" s="6" t="s">
        <v>17</v>
      </c>
      <c r="D34" s="2" t="s">
        <v>87</v>
      </c>
      <c r="E34" s="2"/>
      <c r="F34" s="2" t="s">
        <v>87</v>
      </c>
      <c r="G34" s="2"/>
      <c r="H34" s="2" t="s">
        <v>85</v>
      </c>
      <c r="I34" s="2"/>
      <c r="J34" s="2"/>
      <c r="K34" s="2">
        <f t="shared" si="0"/>
        <v>0</v>
      </c>
    </row>
    <row r="35" spans="2:11" x14ac:dyDescent="0.35">
      <c r="B35" s="19" t="s">
        <v>80</v>
      </c>
      <c r="C35" s="20" t="s">
        <v>18</v>
      </c>
      <c r="D35" s="21" t="s">
        <v>87</v>
      </c>
      <c r="E35" s="21" t="s">
        <v>87</v>
      </c>
      <c r="F35" s="21" t="s">
        <v>87</v>
      </c>
      <c r="G35" s="21"/>
      <c r="H35" s="21" t="s">
        <v>84</v>
      </c>
      <c r="I35" s="2"/>
      <c r="J35" s="2"/>
      <c r="K35" s="2">
        <f t="shared" si="0"/>
        <v>0</v>
      </c>
    </row>
    <row r="36" spans="2:11" x14ac:dyDescent="0.35">
      <c r="B36" s="23" t="s">
        <v>80</v>
      </c>
      <c r="C36" s="24" t="s">
        <v>19</v>
      </c>
      <c r="D36" s="25" t="s">
        <v>87</v>
      </c>
      <c r="E36" s="25" t="s">
        <v>87</v>
      </c>
      <c r="F36" s="25" t="s">
        <v>87</v>
      </c>
      <c r="G36" s="25"/>
      <c r="H36" s="25" t="s">
        <v>84</v>
      </c>
      <c r="I36" s="2">
        <v>23</v>
      </c>
      <c r="J36" s="2"/>
      <c r="K36" s="2">
        <f t="shared" si="0"/>
        <v>23</v>
      </c>
    </row>
    <row r="37" spans="2:11" x14ac:dyDescent="0.35">
      <c r="B37" s="3" t="s">
        <v>105</v>
      </c>
      <c r="C37" s="6" t="s">
        <v>20</v>
      </c>
      <c r="D37" s="2"/>
      <c r="E37" s="2" t="s">
        <v>87</v>
      </c>
      <c r="F37" s="2" t="s">
        <v>87</v>
      </c>
      <c r="G37" s="2"/>
      <c r="H37" s="2" t="s">
        <v>84</v>
      </c>
      <c r="I37" s="2">
        <v>7</v>
      </c>
      <c r="J37" s="2"/>
      <c r="K37" s="2">
        <f t="shared" si="0"/>
        <v>7</v>
      </c>
    </row>
    <row r="38" spans="2:11" x14ac:dyDescent="0.35">
      <c r="B38" s="3" t="s">
        <v>105</v>
      </c>
      <c r="C38" s="6" t="s">
        <v>21</v>
      </c>
      <c r="D38" s="2"/>
      <c r="E38" s="2"/>
      <c r="F38" s="2"/>
      <c r="G38" s="2"/>
      <c r="H38" s="2" t="s">
        <v>86</v>
      </c>
      <c r="I38" s="2"/>
      <c r="J38" s="2"/>
      <c r="K38" s="2">
        <f t="shared" si="0"/>
        <v>0</v>
      </c>
    </row>
    <row r="39" spans="2:11" x14ac:dyDescent="0.35">
      <c r="B39" s="3" t="s">
        <v>80</v>
      </c>
      <c r="C39" s="6" t="s">
        <v>22</v>
      </c>
      <c r="D39" s="2" t="s">
        <v>87</v>
      </c>
      <c r="E39" s="2" t="s">
        <v>87</v>
      </c>
      <c r="F39" s="2" t="s">
        <v>87</v>
      </c>
      <c r="G39" s="2" t="s">
        <v>87</v>
      </c>
      <c r="H39" s="2" t="s">
        <v>84</v>
      </c>
      <c r="I39" s="2">
        <v>48</v>
      </c>
      <c r="J39" s="2">
        <v>3</v>
      </c>
      <c r="K39" s="2">
        <f t="shared" si="0"/>
        <v>51</v>
      </c>
    </row>
    <row r="40" spans="2:11" x14ac:dyDescent="0.35">
      <c r="B40" s="3" t="s">
        <v>99</v>
      </c>
      <c r="C40" s="6" t="s">
        <v>23</v>
      </c>
      <c r="D40" s="2" t="s">
        <v>87</v>
      </c>
      <c r="E40" s="2" t="s">
        <v>87</v>
      </c>
      <c r="F40" s="2" t="s">
        <v>87</v>
      </c>
      <c r="G40" s="2" t="s">
        <v>87</v>
      </c>
      <c r="H40" s="2" t="s">
        <v>84</v>
      </c>
      <c r="I40" s="2">
        <v>47</v>
      </c>
      <c r="J40" s="2">
        <v>5</v>
      </c>
      <c r="K40" s="2">
        <f t="shared" si="0"/>
        <v>52</v>
      </c>
    </row>
    <row r="41" spans="2:11" x14ac:dyDescent="0.35">
      <c r="B41" s="3" t="s">
        <v>107</v>
      </c>
      <c r="C41" s="6" t="s">
        <v>24</v>
      </c>
      <c r="D41" s="2"/>
      <c r="E41" s="2"/>
      <c r="F41" s="2"/>
      <c r="G41" s="2"/>
      <c r="H41" s="2" t="s">
        <v>86</v>
      </c>
      <c r="I41" s="2"/>
      <c r="J41" s="2"/>
      <c r="K41" s="2">
        <f t="shared" si="0"/>
        <v>0</v>
      </c>
    </row>
    <row r="42" spans="2:11" x14ac:dyDescent="0.35">
      <c r="B42" s="3" t="s">
        <v>95</v>
      </c>
      <c r="C42" s="6" t="s">
        <v>154</v>
      </c>
      <c r="D42" s="2" t="s">
        <v>87</v>
      </c>
      <c r="E42" s="2"/>
      <c r="F42" s="2" t="s">
        <v>87</v>
      </c>
      <c r="G42" s="2"/>
      <c r="H42" s="2" t="s">
        <v>84</v>
      </c>
      <c r="I42" s="2">
        <v>7</v>
      </c>
      <c r="J42" s="2"/>
      <c r="K42" s="2">
        <f t="shared" si="0"/>
        <v>7</v>
      </c>
    </row>
    <row r="43" spans="2:11" x14ac:dyDescent="0.35">
      <c r="B43" s="3" t="s">
        <v>97</v>
      </c>
      <c r="C43" s="6" t="s">
        <v>25</v>
      </c>
      <c r="D43" s="2"/>
      <c r="E43" s="2"/>
      <c r="F43" s="2"/>
      <c r="G43" s="2"/>
      <c r="H43" s="2" t="s">
        <v>84</v>
      </c>
      <c r="I43" s="2">
        <v>787</v>
      </c>
      <c r="J43" s="2">
        <v>328</v>
      </c>
      <c r="K43" s="2">
        <f t="shared" si="0"/>
        <v>1115</v>
      </c>
    </row>
    <row r="44" spans="2:11" x14ac:dyDescent="0.35">
      <c r="B44" s="3" t="s">
        <v>97</v>
      </c>
      <c r="C44" s="6" t="s">
        <v>26</v>
      </c>
      <c r="D44" s="2"/>
      <c r="E44" s="2"/>
      <c r="F44" s="2"/>
      <c r="G44" s="2"/>
      <c r="H44" s="2" t="s">
        <v>84</v>
      </c>
      <c r="I44" s="2">
        <v>13</v>
      </c>
      <c r="J44" s="2">
        <v>8</v>
      </c>
      <c r="K44" s="2">
        <f t="shared" si="0"/>
        <v>21</v>
      </c>
    </row>
    <row r="45" spans="2:11" x14ac:dyDescent="0.35">
      <c r="B45" s="3" t="s">
        <v>96</v>
      </c>
      <c r="C45" s="6" t="s">
        <v>27</v>
      </c>
      <c r="D45" s="2" t="s">
        <v>87</v>
      </c>
      <c r="E45" s="2"/>
      <c r="F45" s="2" t="s">
        <v>87</v>
      </c>
      <c r="G45" s="2" t="s">
        <v>87</v>
      </c>
      <c r="H45" s="2" t="s">
        <v>84</v>
      </c>
      <c r="I45" s="2">
        <v>142</v>
      </c>
      <c r="J45" s="2">
        <v>30</v>
      </c>
      <c r="K45" s="2">
        <f t="shared" si="0"/>
        <v>172</v>
      </c>
    </row>
    <row r="46" spans="2:11" x14ac:dyDescent="0.35">
      <c r="B46" s="3" t="s">
        <v>80</v>
      </c>
      <c r="C46" s="6" t="s">
        <v>28</v>
      </c>
      <c r="D46" s="2"/>
      <c r="E46" s="2" t="s">
        <v>88</v>
      </c>
      <c r="F46" s="2" t="s">
        <v>87</v>
      </c>
      <c r="G46" s="2"/>
      <c r="H46" s="2" t="s">
        <v>86</v>
      </c>
      <c r="I46" s="2"/>
      <c r="J46" s="2"/>
      <c r="K46" s="2">
        <f t="shared" ref="K46:K77" si="1">J46+I46</f>
        <v>0</v>
      </c>
    </row>
    <row r="47" spans="2:11" x14ac:dyDescent="0.35">
      <c r="B47" s="3" t="s">
        <v>105</v>
      </c>
      <c r="C47" s="6" t="s">
        <v>29</v>
      </c>
      <c r="D47" s="2" t="s">
        <v>87</v>
      </c>
      <c r="E47" s="2"/>
      <c r="F47" s="2" t="s">
        <v>87</v>
      </c>
      <c r="G47" s="2"/>
      <c r="H47" s="2" t="s">
        <v>84</v>
      </c>
      <c r="I47" s="2">
        <v>276</v>
      </c>
      <c r="J47" s="2"/>
      <c r="K47" s="2">
        <f t="shared" si="1"/>
        <v>276</v>
      </c>
    </row>
    <row r="48" spans="2:11" x14ac:dyDescent="0.35">
      <c r="B48" s="6" t="s">
        <v>82</v>
      </c>
      <c r="C48" s="6" t="s">
        <v>83</v>
      </c>
      <c r="D48" s="2"/>
      <c r="E48" s="2" t="s">
        <v>87</v>
      </c>
      <c r="F48" s="2" t="s">
        <v>87</v>
      </c>
      <c r="G48" s="2"/>
      <c r="H48" s="2" t="s">
        <v>86</v>
      </c>
      <c r="I48" s="2"/>
      <c r="J48" s="2"/>
      <c r="K48" s="2">
        <f t="shared" si="1"/>
        <v>0</v>
      </c>
    </row>
    <row r="49" spans="2:11" x14ac:dyDescent="0.35">
      <c r="B49" s="3" t="s">
        <v>105</v>
      </c>
      <c r="C49" s="6" t="s">
        <v>30</v>
      </c>
      <c r="D49" s="2" t="s">
        <v>87</v>
      </c>
      <c r="E49" s="2"/>
      <c r="F49" s="2" t="s">
        <v>87</v>
      </c>
      <c r="G49" s="2"/>
      <c r="H49" s="2" t="s">
        <v>84</v>
      </c>
      <c r="I49" s="2">
        <v>39</v>
      </c>
      <c r="J49" s="2"/>
      <c r="K49" s="2">
        <f t="shared" si="1"/>
        <v>39</v>
      </c>
    </row>
    <row r="50" spans="2:11" x14ac:dyDescent="0.35">
      <c r="B50" s="3" t="s">
        <v>99</v>
      </c>
      <c r="C50" s="6" t="s">
        <v>31</v>
      </c>
      <c r="D50" s="2"/>
      <c r="E50" s="2"/>
      <c r="F50" s="2"/>
      <c r="G50" s="2"/>
      <c r="H50" s="2" t="s">
        <v>86</v>
      </c>
      <c r="I50" s="2"/>
      <c r="J50" s="2"/>
      <c r="K50" s="2">
        <f t="shared" si="1"/>
        <v>0</v>
      </c>
    </row>
    <row r="51" spans="2:11" x14ac:dyDescent="0.35">
      <c r="B51" s="3" t="s">
        <v>104</v>
      </c>
      <c r="C51" s="6" t="s">
        <v>32</v>
      </c>
      <c r="D51" s="2"/>
      <c r="E51" s="2"/>
      <c r="F51" s="2"/>
      <c r="G51" s="2"/>
      <c r="H51" s="2" t="s">
        <v>84</v>
      </c>
      <c r="I51" s="2">
        <v>16</v>
      </c>
      <c r="J51" s="2"/>
      <c r="K51" s="2">
        <f t="shared" si="1"/>
        <v>16</v>
      </c>
    </row>
    <row r="52" spans="2:11" x14ac:dyDescent="0.35">
      <c r="B52" s="3" t="s">
        <v>94</v>
      </c>
      <c r="C52" s="6" t="s">
        <v>33</v>
      </c>
      <c r="D52" s="2" t="s">
        <v>87</v>
      </c>
      <c r="E52" s="2" t="s">
        <v>87</v>
      </c>
      <c r="F52" s="2" t="s">
        <v>87</v>
      </c>
      <c r="G52" s="2"/>
      <c r="H52" s="2" t="s">
        <v>85</v>
      </c>
      <c r="I52" s="2">
        <v>3</v>
      </c>
      <c r="J52" s="2"/>
      <c r="K52" s="2">
        <f t="shared" si="1"/>
        <v>3</v>
      </c>
    </row>
    <row r="53" spans="2:11" x14ac:dyDescent="0.35">
      <c r="B53" s="3" t="s">
        <v>94</v>
      </c>
      <c r="C53" s="6" t="s">
        <v>34</v>
      </c>
      <c r="D53" s="2" t="s">
        <v>87</v>
      </c>
      <c r="E53" s="2" t="s">
        <v>87</v>
      </c>
      <c r="F53" s="2" t="s">
        <v>87</v>
      </c>
      <c r="G53" s="2" t="s">
        <v>87</v>
      </c>
      <c r="H53" s="2" t="s">
        <v>84</v>
      </c>
      <c r="I53" s="2">
        <v>190</v>
      </c>
      <c r="J53" s="2">
        <v>4</v>
      </c>
      <c r="K53" s="2">
        <f t="shared" si="1"/>
        <v>194</v>
      </c>
    </row>
    <row r="54" spans="2:11" x14ac:dyDescent="0.35">
      <c r="B54" s="3" t="s">
        <v>102</v>
      </c>
      <c r="C54" s="6" t="s">
        <v>35</v>
      </c>
      <c r="D54" s="2"/>
      <c r="E54" s="2"/>
      <c r="F54" s="2"/>
      <c r="G54" s="2"/>
      <c r="H54" s="2" t="s">
        <v>86</v>
      </c>
      <c r="I54" s="2"/>
      <c r="J54" s="2"/>
      <c r="K54" s="2">
        <f t="shared" si="1"/>
        <v>0</v>
      </c>
    </row>
    <row r="55" spans="2:11" x14ac:dyDescent="0.35">
      <c r="B55" s="3" t="s">
        <v>102</v>
      </c>
      <c r="C55" s="6" t="s">
        <v>36</v>
      </c>
      <c r="D55" s="2"/>
      <c r="E55" s="2"/>
      <c r="F55" s="2"/>
      <c r="G55" s="2"/>
      <c r="H55" s="2" t="s">
        <v>86</v>
      </c>
      <c r="I55" s="2"/>
      <c r="J55" s="2"/>
      <c r="K55" s="2">
        <f t="shared" si="1"/>
        <v>0</v>
      </c>
    </row>
    <row r="56" spans="2:11" x14ac:dyDescent="0.35">
      <c r="B56" s="3" t="s">
        <v>104</v>
      </c>
      <c r="C56" s="6" t="s">
        <v>37</v>
      </c>
      <c r="D56" s="2"/>
      <c r="E56" s="2"/>
      <c r="F56" s="2"/>
      <c r="G56" s="2"/>
      <c r="H56" s="2" t="s">
        <v>84</v>
      </c>
      <c r="I56" s="2">
        <v>43</v>
      </c>
      <c r="J56" s="2">
        <v>32</v>
      </c>
      <c r="K56" s="2">
        <f t="shared" si="1"/>
        <v>75</v>
      </c>
    </row>
    <row r="57" spans="2:11" x14ac:dyDescent="0.35">
      <c r="B57" s="3" t="s">
        <v>80</v>
      </c>
      <c r="C57" s="6" t="s">
        <v>38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84</v>
      </c>
      <c r="I57" s="2">
        <v>60</v>
      </c>
      <c r="J57" s="2">
        <v>1</v>
      </c>
      <c r="K57" s="2">
        <f t="shared" si="1"/>
        <v>61</v>
      </c>
    </row>
    <row r="58" spans="2:11" x14ac:dyDescent="0.35">
      <c r="B58" s="3" t="s">
        <v>101</v>
      </c>
      <c r="C58" s="6" t="s">
        <v>39</v>
      </c>
      <c r="D58" s="2"/>
      <c r="E58" s="2"/>
      <c r="F58" s="2"/>
      <c r="G58" s="2"/>
      <c r="H58" s="2" t="s">
        <v>84</v>
      </c>
      <c r="I58" s="2">
        <v>9</v>
      </c>
      <c r="J58" s="2">
        <v>27</v>
      </c>
      <c r="K58" s="2">
        <f t="shared" si="1"/>
        <v>36</v>
      </c>
    </row>
    <row r="59" spans="2:11" x14ac:dyDescent="0.35">
      <c r="B59" s="3" t="s">
        <v>93</v>
      </c>
      <c r="C59" s="6" t="s">
        <v>40</v>
      </c>
      <c r="D59" s="2" t="s">
        <v>87</v>
      </c>
      <c r="E59" s="2" t="s">
        <v>87</v>
      </c>
      <c r="F59" s="2" t="s">
        <v>87</v>
      </c>
      <c r="G59" s="2"/>
      <c r="H59" s="2" t="s">
        <v>84</v>
      </c>
      <c r="I59" s="2">
        <v>11</v>
      </c>
      <c r="J59" s="2"/>
      <c r="K59" s="2">
        <f t="shared" si="1"/>
        <v>11</v>
      </c>
    </row>
    <row r="60" spans="2:11" x14ac:dyDescent="0.35">
      <c r="B60" s="3" t="s">
        <v>98</v>
      </c>
      <c r="C60" s="6" t="s">
        <v>41</v>
      </c>
      <c r="D60" s="2"/>
      <c r="E60" s="2"/>
      <c r="F60" s="2"/>
      <c r="G60" s="2" t="s">
        <v>87</v>
      </c>
      <c r="H60" s="2" t="s">
        <v>85</v>
      </c>
      <c r="I60" s="2"/>
      <c r="J60" s="2"/>
      <c r="K60" s="2">
        <f t="shared" si="1"/>
        <v>0</v>
      </c>
    </row>
    <row r="61" spans="2:11" x14ac:dyDescent="0.35">
      <c r="B61" s="3" t="s">
        <v>98</v>
      </c>
      <c r="C61" s="6" t="s">
        <v>42</v>
      </c>
      <c r="D61" s="2"/>
      <c r="E61" s="2"/>
      <c r="F61" s="2"/>
      <c r="G61" s="2"/>
      <c r="H61" s="2" t="s">
        <v>84</v>
      </c>
      <c r="I61" s="2">
        <v>5</v>
      </c>
      <c r="J61" s="2">
        <v>24</v>
      </c>
      <c r="K61" s="2">
        <f t="shared" si="1"/>
        <v>29</v>
      </c>
    </row>
    <row r="62" spans="2:11" x14ac:dyDescent="0.35">
      <c r="B62" s="3" t="s">
        <v>93</v>
      </c>
      <c r="C62" s="6" t="s">
        <v>43</v>
      </c>
      <c r="D62" s="2" t="s">
        <v>87</v>
      </c>
      <c r="E62" s="2"/>
      <c r="F62" s="2" t="s">
        <v>87</v>
      </c>
      <c r="G62" s="2"/>
      <c r="H62" s="2" t="s">
        <v>84</v>
      </c>
      <c r="I62" s="2">
        <v>10</v>
      </c>
      <c r="J62" s="2"/>
      <c r="K62" s="2">
        <f t="shared" si="1"/>
        <v>10</v>
      </c>
    </row>
    <row r="63" spans="2:11" x14ac:dyDescent="0.35">
      <c r="B63" s="3" t="s">
        <v>98</v>
      </c>
      <c r="C63" s="6" t="s">
        <v>44</v>
      </c>
      <c r="D63" s="2" t="s">
        <v>87</v>
      </c>
      <c r="E63" s="2"/>
      <c r="F63" s="2" t="s">
        <v>87</v>
      </c>
      <c r="G63" s="2"/>
      <c r="H63" s="2" t="s">
        <v>86</v>
      </c>
      <c r="I63" s="2"/>
      <c r="J63" s="2"/>
      <c r="K63" s="2">
        <f t="shared" si="1"/>
        <v>0</v>
      </c>
    </row>
    <row r="64" spans="2:11" x14ac:dyDescent="0.35">
      <c r="B64" s="3" t="s">
        <v>98</v>
      </c>
      <c r="C64" s="6" t="s">
        <v>45</v>
      </c>
      <c r="D64" s="2" t="s">
        <v>87</v>
      </c>
      <c r="E64" s="2"/>
      <c r="F64" s="2" t="s">
        <v>87</v>
      </c>
      <c r="G64" s="2" t="s">
        <v>87</v>
      </c>
      <c r="H64" s="2" t="s">
        <v>84</v>
      </c>
      <c r="I64" s="2">
        <v>31</v>
      </c>
      <c r="J64" s="2"/>
      <c r="K64" s="2">
        <f t="shared" si="1"/>
        <v>31</v>
      </c>
    </row>
    <row r="65" spans="2:11" x14ac:dyDescent="0.35">
      <c r="B65" s="3" t="s">
        <v>81</v>
      </c>
      <c r="C65" s="6" t="s">
        <v>46</v>
      </c>
      <c r="D65" s="2"/>
      <c r="E65" s="2"/>
      <c r="F65" s="2"/>
      <c r="G65" s="2"/>
      <c r="H65" s="2" t="s">
        <v>84</v>
      </c>
      <c r="I65" s="2">
        <v>66</v>
      </c>
      <c r="J65" s="2"/>
      <c r="K65" s="2">
        <f t="shared" si="1"/>
        <v>66</v>
      </c>
    </row>
    <row r="66" spans="2:11" x14ac:dyDescent="0.35">
      <c r="B66" s="3" t="s">
        <v>80</v>
      </c>
      <c r="C66" s="6" t="s">
        <v>47</v>
      </c>
      <c r="D66" s="2" t="s">
        <v>87</v>
      </c>
      <c r="E66" s="2" t="s">
        <v>87</v>
      </c>
      <c r="F66" s="2" t="s">
        <v>87</v>
      </c>
      <c r="G66" s="2" t="s">
        <v>87</v>
      </c>
      <c r="H66" s="2" t="s">
        <v>84</v>
      </c>
      <c r="I66" s="2">
        <v>66</v>
      </c>
      <c r="J66" s="2">
        <v>40</v>
      </c>
      <c r="K66" s="2">
        <f t="shared" si="1"/>
        <v>106</v>
      </c>
    </row>
    <row r="67" spans="2:11" x14ac:dyDescent="0.35">
      <c r="B67" s="3" t="s">
        <v>94</v>
      </c>
      <c r="C67" s="6" t="s">
        <v>48</v>
      </c>
      <c r="D67" s="2" t="s">
        <v>87</v>
      </c>
      <c r="E67" s="2"/>
      <c r="F67" s="2" t="s">
        <v>87</v>
      </c>
      <c r="G67" s="2" t="s">
        <v>87</v>
      </c>
      <c r="H67" s="2" t="s">
        <v>84</v>
      </c>
      <c r="I67" s="2"/>
      <c r="J67" s="2">
        <v>5</v>
      </c>
      <c r="K67" s="2">
        <f t="shared" si="1"/>
        <v>5</v>
      </c>
    </row>
    <row r="68" spans="2:11" x14ac:dyDescent="0.35">
      <c r="B68" s="3" t="s">
        <v>97</v>
      </c>
      <c r="C68" s="6" t="s">
        <v>49</v>
      </c>
      <c r="D68" s="2"/>
      <c r="E68" s="2"/>
      <c r="F68" s="2"/>
      <c r="G68" s="2"/>
      <c r="H68" s="2" t="s">
        <v>84</v>
      </c>
      <c r="I68" s="2">
        <v>8</v>
      </c>
      <c r="J68" s="2"/>
      <c r="K68" s="2">
        <f t="shared" si="1"/>
        <v>8</v>
      </c>
    </row>
    <row r="69" spans="2:11" x14ac:dyDescent="0.35">
      <c r="B69" s="3" t="s">
        <v>102</v>
      </c>
      <c r="C69" s="6" t="s">
        <v>50</v>
      </c>
      <c r="D69" s="2"/>
      <c r="E69" s="2"/>
      <c r="F69" s="2"/>
      <c r="G69" s="2"/>
      <c r="H69" s="2" t="s">
        <v>84</v>
      </c>
      <c r="I69" s="2">
        <v>38</v>
      </c>
      <c r="J69" s="2"/>
      <c r="K69" s="2">
        <f t="shared" si="1"/>
        <v>38</v>
      </c>
    </row>
    <row r="70" spans="2:11" x14ac:dyDescent="0.35">
      <c r="B70" s="3" t="s">
        <v>109</v>
      </c>
      <c r="C70" s="6" t="s">
        <v>51</v>
      </c>
      <c r="D70" s="2" t="s">
        <v>88</v>
      </c>
      <c r="E70" s="2"/>
      <c r="F70" s="2" t="s">
        <v>87</v>
      </c>
      <c r="G70" s="2"/>
      <c r="H70" s="2" t="s">
        <v>86</v>
      </c>
      <c r="I70" s="2"/>
      <c r="J70" s="2"/>
      <c r="K70" s="2">
        <f t="shared" si="1"/>
        <v>0</v>
      </c>
    </row>
    <row r="71" spans="2:11" x14ac:dyDescent="0.35">
      <c r="B71" s="3" t="s">
        <v>95</v>
      </c>
      <c r="C71" s="6" t="s">
        <v>52</v>
      </c>
      <c r="D71" s="2" t="s">
        <v>88</v>
      </c>
      <c r="E71" s="2"/>
      <c r="F71" s="2" t="s">
        <v>87</v>
      </c>
      <c r="G71" s="2"/>
      <c r="H71" s="2" t="s">
        <v>85</v>
      </c>
      <c r="I71" s="2"/>
      <c r="J71" s="2"/>
      <c r="K71" s="2">
        <f t="shared" si="1"/>
        <v>0</v>
      </c>
    </row>
    <row r="72" spans="2:11" x14ac:dyDescent="0.35">
      <c r="B72" s="3" t="s">
        <v>100</v>
      </c>
      <c r="C72" s="6" t="s">
        <v>53</v>
      </c>
      <c r="D72" s="2" t="s">
        <v>87</v>
      </c>
      <c r="E72" s="2"/>
      <c r="F72" s="2" t="s">
        <v>87</v>
      </c>
      <c r="G72" s="2"/>
      <c r="H72" s="2" t="s">
        <v>84</v>
      </c>
      <c r="I72" s="2">
        <v>2</v>
      </c>
      <c r="J72" s="2"/>
      <c r="K72" s="2">
        <f t="shared" si="1"/>
        <v>2</v>
      </c>
    </row>
    <row r="73" spans="2:11" x14ac:dyDescent="0.35">
      <c r="B73" s="3" t="s">
        <v>95</v>
      </c>
      <c r="C73" s="6" t="s">
        <v>155</v>
      </c>
      <c r="D73" s="2" t="s">
        <v>87</v>
      </c>
      <c r="E73" s="2"/>
      <c r="F73" s="2" t="s">
        <v>87</v>
      </c>
      <c r="G73" s="2" t="s">
        <v>87</v>
      </c>
      <c r="H73" s="2" t="s">
        <v>84</v>
      </c>
      <c r="I73" s="2">
        <v>7</v>
      </c>
      <c r="J73" s="2">
        <v>25</v>
      </c>
      <c r="K73" s="2">
        <f t="shared" si="1"/>
        <v>32</v>
      </c>
    </row>
    <row r="74" spans="2:11" x14ac:dyDescent="0.35">
      <c r="B74" s="3" t="s">
        <v>105</v>
      </c>
      <c r="C74" s="6" t="s">
        <v>54</v>
      </c>
      <c r="D74" s="2"/>
      <c r="E74" s="2" t="s">
        <v>87</v>
      </c>
      <c r="F74" s="2" t="s">
        <v>87</v>
      </c>
      <c r="G74" s="2"/>
      <c r="H74" s="2" t="s">
        <v>84</v>
      </c>
      <c r="I74" s="2">
        <v>62</v>
      </c>
      <c r="J74" s="2"/>
      <c r="K74" s="2">
        <f t="shared" si="1"/>
        <v>62</v>
      </c>
    </row>
    <row r="75" spans="2:11" x14ac:dyDescent="0.35">
      <c r="B75" s="3" t="s">
        <v>80</v>
      </c>
      <c r="C75" s="6" t="s">
        <v>55</v>
      </c>
      <c r="D75" s="2" t="s">
        <v>87</v>
      </c>
      <c r="E75" s="2" t="s">
        <v>87</v>
      </c>
      <c r="F75" s="2" t="s">
        <v>87</v>
      </c>
      <c r="G75" s="2"/>
      <c r="H75" s="2" t="s">
        <v>84</v>
      </c>
      <c r="I75" s="2">
        <v>34</v>
      </c>
      <c r="J75" s="2"/>
      <c r="K75" s="2">
        <f t="shared" si="1"/>
        <v>34</v>
      </c>
    </row>
    <row r="76" spans="2:11" x14ac:dyDescent="0.35">
      <c r="B76" s="3" t="s">
        <v>80</v>
      </c>
      <c r="C76" s="6" t="s">
        <v>56</v>
      </c>
      <c r="D76" s="2" t="s">
        <v>87</v>
      </c>
      <c r="E76" s="2"/>
      <c r="F76" s="2" t="s">
        <v>87</v>
      </c>
      <c r="G76" s="2" t="s">
        <v>87</v>
      </c>
      <c r="H76" s="2" t="s">
        <v>84</v>
      </c>
      <c r="I76" s="2">
        <v>110</v>
      </c>
      <c r="J76" s="2">
        <v>53</v>
      </c>
      <c r="K76" s="2">
        <f t="shared" si="1"/>
        <v>163</v>
      </c>
    </row>
    <row r="77" spans="2:11" x14ac:dyDescent="0.35">
      <c r="B77" s="3" t="s">
        <v>93</v>
      </c>
      <c r="C77" s="6" t="s">
        <v>57</v>
      </c>
      <c r="D77" s="2" t="s">
        <v>87</v>
      </c>
      <c r="E77" s="2"/>
      <c r="F77" s="2" t="s">
        <v>87</v>
      </c>
      <c r="G77" s="2"/>
      <c r="H77" s="2" t="s">
        <v>84</v>
      </c>
      <c r="I77" s="2">
        <v>34</v>
      </c>
      <c r="J77" s="2"/>
      <c r="K77" s="2">
        <f t="shared" si="1"/>
        <v>34</v>
      </c>
    </row>
    <row r="78" spans="2:11" x14ac:dyDescent="0.35">
      <c r="B78" s="3" t="s">
        <v>80</v>
      </c>
      <c r="C78" s="6" t="s">
        <v>58</v>
      </c>
      <c r="D78" s="2" t="s">
        <v>87</v>
      </c>
      <c r="E78" s="2"/>
      <c r="F78" s="2" t="s">
        <v>87</v>
      </c>
      <c r="G78" s="2" t="s">
        <v>87</v>
      </c>
      <c r="H78" s="2" t="s">
        <v>84</v>
      </c>
      <c r="I78" s="2">
        <v>130</v>
      </c>
      <c r="J78" s="2">
        <v>10</v>
      </c>
      <c r="K78" s="2">
        <f t="shared" ref="K78:K99" si="2">J78+I78</f>
        <v>140</v>
      </c>
    </row>
    <row r="79" spans="2:11" x14ac:dyDescent="0.35">
      <c r="B79" s="3" t="s">
        <v>80</v>
      </c>
      <c r="C79" s="6" t="s">
        <v>59</v>
      </c>
      <c r="D79" s="2" t="s">
        <v>88</v>
      </c>
      <c r="E79" s="2" t="s">
        <v>88</v>
      </c>
      <c r="F79" s="2" t="s">
        <v>87</v>
      </c>
      <c r="G79" s="2" t="s">
        <v>87</v>
      </c>
      <c r="H79" s="2" t="s">
        <v>84</v>
      </c>
      <c r="I79" s="2">
        <v>20</v>
      </c>
      <c r="J79" s="2">
        <v>10</v>
      </c>
      <c r="K79" s="2">
        <f t="shared" si="2"/>
        <v>30</v>
      </c>
    </row>
    <row r="80" spans="2:11" x14ac:dyDescent="0.35">
      <c r="B80" s="3" t="s">
        <v>99</v>
      </c>
      <c r="C80" s="6" t="s">
        <v>60</v>
      </c>
      <c r="D80" s="2" t="s">
        <v>88</v>
      </c>
      <c r="E80" s="2" t="s">
        <v>88</v>
      </c>
      <c r="F80" s="2" t="s">
        <v>87</v>
      </c>
      <c r="G80" s="2" t="s">
        <v>87</v>
      </c>
      <c r="H80" s="2" t="s">
        <v>85</v>
      </c>
      <c r="I80" s="2"/>
      <c r="J80" s="2">
        <v>1</v>
      </c>
      <c r="K80" s="2">
        <f t="shared" si="2"/>
        <v>1</v>
      </c>
    </row>
    <row r="81" spans="2:11" x14ac:dyDescent="0.35">
      <c r="B81" s="3" t="s">
        <v>99</v>
      </c>
      <c r="C81" s="6" t="s">
        <v>61</v>
      </c>
      <c r="D81" s="2" t="s">
        <v>87</v>
      </c>
      <c r="E81" s="2"/>
      <c r="F81" s="2" t="s">
        <v>87</v>
      </c>
      <c r="G81" s="2"/>
      <c r="H81" s="2" t="s">
        <v>86</v>
      </c>
      <c r="I81" s="2"/>
      <c r="J81" s="2"/>
      <c r="K81" s="2">
        <f t="shared" si="2"/>
        <v>0</v>
      </c>
    </row>
    <row r="82" spans="2:11" x14ac:dyDescent="0.35">
      <c r="B82" s="3" t="s">
        <v>95</v>
      </c>
      <c r="C82" s="6" t="s">
        <v>62</v>
      </c>
      <c r="D82" s="2" t="s">
        <v>87</v>
      </c>
      <c r="E82" s="2"/>
      <c r="F82" s="2" t="s">
        <v>87</v>
      </c>
      <c r="G82" s="2"/>
      <c r="H82" s="2" t="s">
        <v>84</v>
      </c>
      <c r="I82" s="2">
        <v>13</v>
      </c>
      <c r="J82" s="2"/>
      <c r="K82" s="2">
        <f t="shared" si="2"/>
        <v>13</v>
      </c>
    </row>
    <row r="83" spans="2:11" x14ac:dyDescent="0.35">
      <c r="B83" s="3" t="s">
        <v>99</v>
      </c>
      <c r="C83" s="6" t="s">
        <v>63</v>
      </c>
      <c r="D83" s="2" t="s">
        <v>87</v>
      </c>
      <c r="E83" s="2" t="s">
        <v>87</v>
      </c>
      <c r="F83" s="2" t="s">
        <v>87</v>
      </c>
      <c r="G83" s="2"/>
      <c r="H83" s="2" t="s">
        <v>84</v>
      </c>
      <c r="I83" s="2">
        <v>7</v>
      </c>
      <c r="J83" s="2"/>
      <c r="K83" s="2">
        <f t="shared" si="2"/>
        <v>7</v>
      </c>
    </row>
    <row r="84" spans="2:11" x14ac:dyDescent="0.35">
      <c r="B84" s="3" t="s">
        <v>100</v>
      </c>
      <c r="C84" s="6" t="s">
        <v>64</v>
      </c>
      <c r="D84" s="2"/>
      <c r="E84" s="2"/>
      <c r="F84" s="2"/>
      <c r="G84" s="2"/>
      <c r="H84" s="2" t="s">
        <v>84</v>
      </c>
      <c r="I84" s="2">
        <v>39</v>
      </c>
      <c r="J84" s="2"/>
      <c r="K84" s="2">
        <f t="shared" si="2"/>
        <v>39</v>
      </c>
    </row>
    <row r="85" spans="2:11" x14ac:dyDescent="0.35">
      <c r="B85" s="3" t="s">
        <v>92</v>
      </c>
      <c r="C85" s="6" t="s">
        <v>65</v>
      </c>
      <c r="D85" s="2"/>
      <c r="E85" s="2"/>
      <c r="F85" s="2"/>
      <c r="G85" s="2"/>
      <c r="H85" s="2" t="s">
        <v>85</v>
      </c>
      <c r="I85" s="2"/>
      <c r="J85" s="2"/>
      <c r="K85" s="2">
        <f t="shared" si="2"/>
        <v>0</v>
      </c>
    </row>
    <row r="86" spans="2:11" x14ac:dyDescent="0.35">
      <c r="B86" s="3" t="s">
        <v>99</v>
      </c>
      <c r="C86" s="6" t="s">
        <v>66</v>
      </c>
      <c r="D86" s="2" t="s">
        <v>87</v>
      </c>
      <c r="E86" s="2" t="s">
        <v>87</v>
      </c>
      <c r="F86" s="2" t="s">
        <v>87</v>
      </c>
      <c r="G86" s="2"/>
      <c r="H86" s="2" t="s">
        <v>84</v>
      </c>
      <c r="I86" s="2">
        <v>4</v>
      </c>
      <c r="J86" s="2">
        <v>7</v>
      </c>
      <c r="K86" s="2">
        <f t="shared" si="2"/>
        <v>11</v>
      </c>
    </row>
    <row r="87" spans="2:11" ht="15.65" customHeight="1" x14ac:dyDescent="0.35">
      <c r="B87" s="3" t="s">
        <v>108</v>
      </c>
      <c r="C87" s="6" t="s">
        <v>67</v>
      </c>
      <c r="D87" s="2"/>
      <c r="E87" s="2"/>
      <c r="F87" s="2"/>
      <c r="G87" s="2"/>
      <c r="H87" s="2" t="s">
        <v>84</v>
      </c>
      <c r="I87" s="2">
        <v>37</v>
      </c>
      <c r="J87" s="2"/>
      <c r="K87" s="2">
        <f t="shared" si="2"/>
        <v>37</v>
      </c>
    </row>
    <row r="88" spans="2:11" x14ac:dyDescent="0.35">
      <c r="B88" s="3" t="s">
        <v>94</v>
      </c>
      <c r="C88" s="6" t="s">
        <v>68</v>
      </c>
      <c r="D88" s="2" t="s">
        <v>87</v>
      </c>
      <c r="E88" s="2"/>
      <c r="F88" s="2" t="s">
        <v>87</v>
      </c>
      <c r="G88" s="2" t="s">
        <v>87</v>
      </c>
      <c r="H88" s="2" t="s">
        <v>84</v>
      </c>
      <c r="I88" s="2">
        <v>65</v>
      </c>
      <c r="J88" s="2"/>
      <c r="K88" s="2">
        <f t="shared" si="2"/>
        <v>65</v>
      </c>
    </row>
    <row r="89" spans="2:11" x14ac:dyDescent="0.35">
      <c r="B89" s="3" t="s">
        <v>93</v>
      </c>
      <c r="C89" s="6" t="s">
        <v>69</v>
      </c>
      <c r="D89" s="2"/>
      <c r="E89" s="2"/>
      <c r="F89" s="2"/>
      <c r="G89" s="2"/>
      <c r="H89" s="2" t="s">
        <v>85</v>
      </c>
      <c r="I89" s="2"/>
      <c r="J89" s="2"/>
      <c r="K89" s="2">
        <f t="shared" si="2"/>
        <v>0</v>
      </c>
    </row>
    <row r="90" spans="2:11" x14ac:dyDescent="0.35">
      <c r="B90" s="3" t="s">
        <v>80</v>
      </c>
      <c r="C90" s="6" t="s">
        <v>70</v>
      </c>
      <c r="D90" s="2" t="s">
        <v>87</v>
      </c>
      <c r="E90" s="2" t="s">
        <v>87</v>
      </c>
      <c r="F90" s="2" t="s">
        <v>87</v>
      </c>
      <c r="G90" s="2"/>
      <c r="H90" s="2" t="s">
        <v>85</v>
      </c>
      <c r="I90" s="2"/>
      <c r="J90" s="2"/>
      <c r="K90" s="2">
        <f t="shared" si="2"/>
        <v>0</v>
      </c>
    </row>
    <row r="91" spans="2:11" x14ac:dyDescent="0.35">
      <c r="B91" s="3" t="s">
        <v>94</v>
      </c>
      <c r="C91" s="6" t="s">
        <v>71</v>
      </c>
      <c r="D91" s="2" t="s">
        <v>87</v>
      </c>
      <c r="E91" s="2"/>
      <c r="F91" s="2" t="s">
        <v>87</v>
      </c>
      <c r="G91" s="2" t="s">
        <v>87</v>
      </c>
      <c r="H91" s="2" t="s">
        <v>84</v>
      </c>
      <c r="I91" s="2"/>
      <c r="J91" s="2">
        <v>1</v>
      </c>
      <c r="K91" s="2">
        <f t="shared" si="2"/>
        <v>1</v>
      </c>
    </row>
    <row r="92" spans="2:11" x14ac:dyDescent="0.35">
      <c r="B92" s="3" t="s">
        <v>81</v>
      </c>
      <c r="C92" s="6" t="s">
        <v>72</v>
      </c>
      <c r="D92" s="2"/>
      <c r="E92" s="2"/>
      <c r="F92" s="2"/>
      <c r="G92" s="2"/>
      <c r="H92" s="2" t="s">
        <v>84</v>
      </c>
      <c r="I92" s="2">
        <v>108</v>
      </c>
      <c r="J92" s="2">
        <v>45</v>
      </c>
      <c r="K92" s="2">
        <f t="shared" si="2"/>
        <v>153</v>
      </c>
    </row>
    <row r="93" spans="2:11" x14ac:dyDescent="0.35">
      <c r="B93" s="3" t="s">
        <v>93</v>
      </c>
      <c r="C93" s="6" t="s">
        <v>73</v>
      </c>
      <c r="D93" s="2" t="s">
        <v>87</v>
      </c>
      <c r="E93" s="2"/>
      <c r="F93" s="2" t="s">
        <v>87</v>
      </c>
      <c r="G93" s="2"/>
      <c r="H93" s="2" t="s">
        <v>84</v>
      </c>
      <c r="I93" s="2">
        <v>39</v>
      </c>
      <c r="J93" s="2"/>
      <c r="K93" s="2">
        <f t="shared" si="2"/>
        <v>39</v>
      </c>
    </row>
    <row r="94" spans="2:11" x14ac:dyDescent="0.35">
      <c r="B94" s="3" t="s">
        <v>100</v>
      </c>
      <c r="C94" s="6" t="s">
        <v>74</v>
      </c>
      <c r="D94" s="2"/>
      <c r="E94" s="2"/>
      <c r="F94" s="2"/>
      <c r="G94" s="2"/>
      <c r="H94" s="2" t="s">
        <v>84</v>
      </c>
      <c r="I94" s="2">
        <v>31</v>
      </c>
      <c r="J94" s="2">
        <v>46</v>
      </c>
      <c r="K94" s="2">
        <f t="shared" si="2"/>
        <v>77</v>
      </c>
    </row>
    <row r="95" spans="2:11" x14ac:dyDescent="0.35">
      <c r="B95" s="3" t="s">
        <v>93</v>
      </c>
      <c r="C95" s="6" t="s">
        <v>75</v>
      </c>
      <c r="D95" s="2" t="s">
        <v>87</v>
      </c>
      <c r="E95" s="2"/>
      <c r="F95" s="2" t="s">
        <v>87</v>
      </c>
      <c r="G95" s="2"/>
      <c r="H95" s="2" t="s">
        <v>85</v>
      </c>
      <c r="I95" s="2"/>
      <c r="J95" s="2"/>
      <c r="K95" s="2">
        <f t="shared" si="2"/>
        <v>0</v>
      </c>
    </row>
    <row r="96" spans="2:11" x14ac:dyDescent="0.35">
      <c r="B96" s="3" t="s">
        <v>99</v>
      </c>
      <c r="C96" s="6" t="s">
        <v>76</v>
      </c>
      <c r="D96" s="2" t="s">
        <v>87</v>
      </c>
      <c r="E96" s="2"/>
      <c r="F96" s="2" t="s">
        <v>87</v>
      </c>
      <c r="G96" s="2"/>
      <c r="H96" s="2" t="s">
        <v>85</v>
      </c>
      <c r="I96" s="2"/>
      <c r="J96" s="2"/>
      <c r="K96" s="2">
        <f t="shared" si="2"/>
        <v>0</v>
      </c>
    </row>
    <row r="97" spans="2:11" x14ac:dyDescent="0.35">
      <c r="B97" s="3" t="s">
        <v>106</v>
      </c>
      <c r="C97" s="6" t="s">
        <v>77</v>
      </c>
      <c r="D97" s="2"/>
      <c r="E97" s="2"/>
      <c r="F97" s="2"/>
      <c r="G97" s="2"/>
      <c r="H97" s="2" t="s">
        <v>84</v>
      </c>
      <c r="I97" s="2">
        <v>46</v>
      </c>
      <c r="J97" s="2"/>
      <c r="K97" s="2">
        <f t="shared" si="2"/>
        <v>46</v>
      </c>
    </row>
    <row r="98" spans="2:11" x14ac:dyDescent="0.35">
      <c r="B98" s="3" t="s">
        <v>103</v>
      </c>
      <c r="C98" s="6" t="s">
        <v>78</v>
      </c>
      <c r="D98" s="2"/>
      <c r="E98" s="2"/>
      <c r="F98" s="2"/>
      <c r="G98" s="2"/>
      <c r="H98" s="2" t="s">
        <v>84</v>
      </c>
      <c r="I98" s="2">
        <v>6</v>
      </c>
      <c r="J98" s="2"/>
      <c r="K98" s="2">
        <f t="shared" si="2"/>
        <v>6</v>
      </c>
    </row>
    <row r="99" spans="2:11" x14ac:dyDescent="0.35">
      <c r="B99" s="3" t="s">
        <v>103</v>
      </c>
      <c r="C99" s="6" t="s">
        <v>79</v>
      </c>
      <c r="D99" s="2"/>
      <c r="E99" s="2"/>
      <c r="F99" s="2"/>
      <c r="G99" s="2"/>
      <c r="H99" s="2" t="s">
        <v>86</v>
      </c>
      <c r="I99" s="2"/>
      <c r="J99" s="2"/>
      <c r="K99" s="2">
        <f t="shared" si="2"/>
        <v>0</v>
      </c>
    </row>
    <row r="100" spans="2:11" x14ac:dyDescent="0.35">
      <c r="B100" s="11" t="s">
        <v>111</v>
      </c>
      <c r="C100" s="12">
        <f t="shared" ref="C100:D100" si="3">SUBTOTAL(3,C14:C99)</f>
        <v>86</v>
      </c>
      <c r="D100" s="12">
        <f t="shared" si="3"/>
        <v>49</v>
      </c>
      <c r="E100" s="12">
        <f>SUBTOTAL(3,E14:E99)</f>
        <v>28</v>
      </c>
      <c r="F100" s="12">
        <f t="shared" ref="F100:G100" si="4">SUBTOTAL(3,F14:F99)</f>
        <v>54</v>
      </c>
      <c r="G100" s="12">
        <f t="shared" si="4"/>
        <v>19</v>
      </c>
      <c r="H100" s="13"/>
      <c r="I100" s="16">
        <f>SUBTOTAL(9,I14:I98)</f>
        <v>3805</v>
      </c>
      <c r="J100" s="16">
        <f>SUBTOTAL(9,J14:J98)</f>
        <v>1158</v>
      </c>
      <c r="K100" s="16">
        <f>SUBTOTAL(9,K14:K98)</f>
        <v>4963</v>
      </c>
    </row>
  </sheetData>
  <autoFilter ref="B13:K99" xr:uid="{D24D1E25-E59F-4115-8B0B-C87344CEAA9C}">
    <sortState xmlns:xlrd2="http://schemas.microsoft.com/office/spreadsheetml/2017/richdata2" ref="B14:K99">
      <sortCondition ref="C13:C99"/>
    </sortState>
  </autoFilter>
  <sortState xmlns:xlrd2="http://schemas.microsoft.com/office/spreadsheetml/2017/richdata2" ref="B13:K100">
    <sortCondition ref="C13:C95"/>
  </sortState>
  <mergeCells count="5">
    <mergeCell ref="I12:K12"/>
    <mergeCell ref="B3:H3"/>
    <mergeCell ref="B2:H2"/>
    <mergeCell ref="D12:F12"/>
    <mergeCell ref="B5:C10"/>
  </mergeCells>
  <conditionalFormatting sqref="H97">
    <cfRule type="cellIs" dxfId="1" priority="6" operator="equal">
      <formula>"Agréé et actif"</formula>
    </cfRule>
  </conditionalFormatting>
  <conditionalFormatting sqref="H14:J14 H15:H95 I15:J99 H100">
    <cfRule type="cellIs" dxfId="0" priority="7" operator="equal">
      <formula>"Agréé et actif"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4214-77AC-4574-94F2-E3E6B8961C1C}">
  <dimension ref="B1:S39"/>
  <sheetViews>
    <sheetView showGridLines="0" topLeftCell="B2" workbookViewId="0">
      <selection activeCell="I16" sqref="I16"/>
    </sheetView>
  </sheetViews>
  <sheetFormatPr baseColWidth="10" defaultColWidth="11.54296875" defaultRowHeight="14.5" x14ac:dyDescent="0.35"/>
  <cols>
    <col min="1" max="1" width="11.54296875" style="1"/>
    <col min="2" max="2" width="32.90625" style="1" bestFit="1" customWidth="1"/>
    <col min="3" max="3" width="11.54296875" style="1"/>
    <col min="4" max="4" width="5.54296875" style="1" bestFit="1" customWidth="1"/>
    <col min="5" max="5" width="11.54296875" style="1"/>
    <col min="6" max="6" width="5.54296875" style="1" bestFit="1" customWidth="1"/>
    <col min="7" max="10" width="11.54296875" style="1"/>
    <col min="11" max="11" width="5.54296875" style="1" bestFit="1" customWidth="1"/>
    <col min="12" max="12" width="11.54296875" style="1"/>
    <col min="13" max="13" width="5.54296875" style="1" bestFit="1" customWidth="1"/>
    <col min="14" max="14" width="11.54296875" style="1"/>
    <col min="15" max="15" width="21.36328125" style="1" bestFit="1" customWidth="1"/>
    <col min="16" max="16" width="11.54296875" style="1"/>
    <col min="17" max="17" width="4.54296875" style="1" bestFit="1" customWidth="1"/>
    <col min="18" max="18" width="11.54296875" style="1"/>
    <col min="19" max="19" width="4.54296875" style="1" bestFit="1" customWidth="1"/>
    <col min="20" max="16384" width="11.54296875" style="1"/>
  </cols>
  <sheetData>
    <row r="1" spans="2:19" ht="26" x14ac:dyDescent="0.6">
      <c r="B1" s="41" t="s">
        <v>120</v>
      </c>
    </row>
    <row r="2" spans="2:19" ht="15" thickBot="1" x14ac:dyDescent="0.4"/>
    <row r="3" spans="2:19" x14ac:dyDescent="0.35">
      <c r="B3" s="26" t="s">
        <v>115</v>
      </c>
      <c r="C3" s="27"/>
      <c r="D3" s="27"/>
      <c r="E3" s="27"/>
      <c r="F3" s="28"/>
      <c r="I3" s="52"/>
      <c r="J3" s="51" t="s">
        <v>119</v>
      </c>
      <c r="K3" s="27"/>
      <c r="L3" s="27"/>
      <c r="M3" s="28"/>
    </row>
    <row r="4" spans="2:19" x14ac:dyDescent="0.35">
      <c r="B4" s="29"/>
      <c r="C4" s="83">
        <v>2023</v>
      </c>
      <c r="D4" s="83"/>
      <c r="E4" s="83">
        <v>2024</v>
      </c>
      <c r="F4" s="84"/>
      <c r="I4" s="29"/>
      <c r="J4" s="83">
        <v>2023</v>
      </c>
      <c r="K4" s="83"/>
      <c r="L4" s="83">
        <v>2024</v>
      </c>
      <c r="M4" s="84"/>
    </row>
    <row r="5" spans="2:19" x14ac:dyDescent="0.35">
      <c r="B5" s="37" t="s">
        <v>126</v>
      </c>
      <c r="C5" s="38">
        <v>78</v>
      </c>
      <c r="D5" s="40">
        <f>C5/C5</f>
        <v>1</v>
      </c>
      <c r="E5" s="38">
        <v>81</v>
      </c>
      <c r="F5" s="39">
        <f>E5/E5</f>
        <v>1</v>
      </c>
      <c r="G5" s="36"/>
      <c r="I5" s="37" t="s">
        <v>111</v>
      </c>
      <c r="J5" s="49">
        <v>4207</v>
      </c>
      <c r="K5" s="40">
        <f>J5/J5</f>
        <v>1</v>
      </c>
      <c r="L5" s="49">
        <v>4963</v>
      </c>
      <c r="M5" s="39">
        <f>L5/L5</f>
        <v>1</v>
      </c>
    </row>
    <row r="6" spans="2:19" ht="28.75" customHeight="1" x14ac:dyDescent="0.35">
      <c r="B6" s="81"/>
      <c r="C6" s="82"/>
      <c r="D6" s="82"/>
      <c r="E6" s="47"/>
      <c r="F6" s="44"/>
      <c r="G6" s="47"/>
      <c r="I6" s="29"/>
      <c r="M6" s="30"/>
    </row>
    <row r="7" spans="2:19" x14ac:dyDescent="0.35">
      <c r="B7" s="29"/>
      <c r="F7" s="30"/>
      <c r="I7" s="29"/>
      <c r="M7" s="30"/>
    </row>
    <row r="8" spans="2:19" x14ac:dyDescent="0.35">
      <c r="B8" s="32" t="s">
        <v>116</v>
      </c>
      <c r="F8" s="30"/>
      <c r="I8" s="29"/>
      <c r="M8" s="30"/>
    </row>
    <row r="9" spans="2:19" x14ac:dyDescent="0.35">
      <c r="B9" s="29" t="s">
        <v>117</v>
      </c>
      <c r="C9" s="1">
        <v>49</v>
      </c>
      <c r="D9" s="36">
        <f>C9/C5</f>
        <v>0.62820512820512819</v>
      </c>
      <c r="E9" s="48">
        <v>52</v>
      </c>
      <c r="F9" s="31">
        <f>E9/E5</f>
        <v>0.64197530864197527</v>
      </c>
      <c r="G9" s="36"/>
      <c r="I9" s="29"/>
      <c r="J9" s="50"/>
      <c r="K9" s="36"/>
      <c r="L9" s="50"/>
      <c r="M9" s="31"/>
    </row>
    <row r="10" spans="2:19" x14ac:dyDescent="0.35">
      <c r="B10" s="37" t="s">
        <v>124</v>
      </c>
      <c r="C10" s="38">
        <v>35</v>
      </c>
      <c r="D10" s="40">
        <f>C10/C5</f>
        <v>0.44871794871794873</v>
      </c>
      <c r="E10" s="38">
        <v>38</v>
      </c>
      <c r="F10" s="39">
        <f>E10/E5</f>
        <v>0.46913580246913578</v>
      </c>
      <c r="G10" s="36"/>
      <c r="I10" s="37" t="s">
        <v>129</v>
      </c>
      <c r="J10" s="49">
        <v>2188</v>
      </c>
      <c r="K10" s="40">
        <f>J10/J5</f>
        <v>0.52008557166627045</v>
      </c>
      <c r="L10" s="49">
        <v>2552</v>
      </c>
      <c r="M10" s="39">
        <f>L10/L5</f>
        <v>0.51420511787225465</v>
      </c>
    </row>
    <row r="11" spans="2:19" x14ac:dyDescent="0.35">
      <c r="B11" s="29" t="s">
        <v>118</v>
      </c>
      <c r="F11" s="30"/>
      <c r="I11" s="29"/>
      <c r="M11" s="30"/>
    </row>
    <row r="12" spans="2:19" x14ac:dyDescent="0.35">
      <c r="B12" s="29"/>
      <c r="F12" s="30"/>
      <c r="I12" s="29"/>
      <c r="M12" s="30"/>
    </row>
    <row r="13" spans="2:19" x14ac:dyDescent="0.35">
      <c r="B13" s="32" t="s">
        <v>134</v>
      </c>
      <c r="F13" s="30"/>
      <c r="I13" s="29"/>
      <c r="M13" s="30"/>
      <c r="O13" s="53" t="s">
        <v>152</v>
      </c>
      <c r="P13" s="77">
        <v>2023</v>
      </c>
      <c r="Q13" s="77"/>
      <c r="R13" s="77">
        <v>2024</v>
      </c>
      <c r="S13" s="77"/>
    </row>
    <row r="14" spans="2:19" x14ac:dyDescent="0.35">
      <c r="B14" s="29" t="s">
        <v>125</v>
      </c>
      <c r="C14" s="1">
        <v>46</v>
      </c>
      <c r="D14" s="36">
        <f>C14/C5</f>
        <v>0.58974358974358976</v>
      </c>
      <c r="E14" s="48">
        <v>47</v>
      </c>
      <c r="F14" s="31">
        <f>E14/E5</f>
        <v>0.58024691358024694</v>
      </c>
      <c r="G14" s="36"/>
      <c r="I14" s="29"/>
      <c r="J14" s="50"/>
      <c r="K14" s="36"/>
      <c r="L14" s="50"/>
      <c r="M14" s="31"/>
      <c r="O14" s="57" t="s">
        <v>153</v>
      </c>
      <c r="P14" s="60">
        <v>3065</v>
      </c>
      <c r="Q14" s="60"/>
      <c r="R14" s="60">
        <v>3805</v>
      </c>
      <c r="S14" s="57"/>
    </row>
    <row r="15" spans="2:19" x14ac:dyDescent="0.35">
      <c r="B15" s="37" t="s">
        <v>124</v>
      </c>
      <c r="C15" s="38">
        <v>35</v>
      </c>
      <c r="D15" s="40">
        <f>C15/C5</f>
        <v>0.44871794871794873</v>
      </c>
      <c r="E15" s="38">
        <v>36</v>
      </c>
      <c r="F15" s="39">
        <f>E15/E5</f>
        <v>0.44444444444444442</v>
      </c>
      <c r="G15" s="36"/>
      <c r="I15" s="37" t="s">
        <v>129</v>
      </c>
      <c r="J15" s="49">
        <v>2174</v>
      </c>
      <c r="K15" s="61">
        <f>J15/J5</f>
        <v>0.51675778464463984</v>
      </c>
      <c r="L15" s="49">
        <v>2483</v>
      </c>
      <c r="M15" s="62">
        <f>L15/L5</f>
        <v>0.50030223655047346</v>
      </c>
      <c r="O15" s="57" t="s">
        <v>125</v>
      </c>
      <c r="P15" s="60">
        <v>1746</v>
      </c>
      <c r="Q15" s="58">
        <f>P15/P14</f>
        <v>0.56965742251223495</v>
      </c>
      <c r="R15" s="60">
        <v>2058</v>
      </c>
      <c r="S15" s="58">
        <f>R15/R14</f>
        <v>0.54086727989487515</v>
      </c>
    </row>
    <row r="16" spans="2:19" x14ac:dyDescent="0.35">
      <c r="B16" s="29" t="s">
        <v>118</v>
      </c>
      <c r="F16" s="30"/>
      <c r="I16" s="29"/>
      <c r="M16" s="30"/>
    </row>
    <row r="17" spans="2:19" x14ac:dyDescent="0.35">
      <c r="B17" s="29"/>
      <c r="F17" s="30"/>
      <c r="I17" s="29"/>
      <c r="M17" s="30"/>
    </row>
    <row r="18" spans="2:19" x14ac:dyDescent="0.35">
      <c r="B18" s="32" t="s">
        <v>133</v>
      </c>
      <c r="F18" s="30"/>
      <c r="I18" s="29"/>
      <c r="M18" s="30"/>
      <c r="O18" s="53" t="s">
        <v>151</v>
      </c>
      <c r="P18" s="77">
        <v>2023</v>
      </c>
      <c r="Q18" s="77"/>
      <c r="R18" s="77">
        <v>2024</v>
      </c>
      <c r="S18" s="77"/>
    </row>
    <row r="19" spans="2:19" x14ac:dyDescent="0.35">
      <c r="B19" s="29" t="s">
        <v>125</v>
      </c>
      <c r="C19" s="1">
        <v>23</v>
      </c>
      <c r="D19" s="36">
        <f>C19/C5</f>
        <v>0.29487179487179488</v>
      </c>
      <c r="E19" s="48">
        <v>26</v>
      </c>
      <c r="F19" s="31">
        <f>E19/E5</f>
        <v>0.32098765432098764</v>
      </c>
      <c r="G19" s="36"/>
      <c r="I19" s="29"/>
      <c r="J19" s="50"/>
      <c r="K19" s="36"/>
      <c r="L19" s="50"/>
      <c r="M19" s="31"/>
      <c r="O19" s="57" t="s">
        <v>153</v>
      </c>
      <c r="P19" s="60">
        <v>1142</v>
      </c>
      <c r="Q19" s="60"/>
      <c r="R19" s="60">
        <v>1158</v>
      </c>
      <c r="S19" s="57"/>
    </row>
    <row r="20" spans="2:19" x14ac:dyDescent="0.35">
      <c r="B20" s="37" t="s">
        <v>124</v>
      </c>
      <c r="C20" s="38">
        <v>18</v>
      </c>
      <c r="D20" s="40">
        <f>C20/C5</f>
        <v>0.23076923076923078</v>
      </c>
      <c r="E20" s="38">
        <v>19</v>
      </c>
      <c r="F20" s="39">
        <f>E20/E5</f>
        <v>0.23456790123456789</v>
      </c>
      <c r="G20" s="36"/>
      <c r="I20" s="37" t="s">
        <v>129</v>
      </c>
      <c r="J20" s="49">
        <v>1101</v>
      </c>
      <c r="K20" s="40">
        <f>J20/J5</f>
        <v>0.26170667934395053</v>
      </c>
      <c r="L20" s="49">
        <v>1295</v>
      </c>
      <c r="M20" s="39">
        <f>L20/L5</f>
        <v>0.26093088857545838</v>
      </c>
      <c r="O20" s="57" t="s">
        <v>125</v>
      </c>
      <c r="P20" s="57">
        <v>272</v>
      </c>
      <c r="Q20" s="58">
        <f>P20/P19</f>
        <v>0.23817863397548161</v>
      </c>
      <c r="R20" s="57">
        <v>282</v>
      </c>
      <c r="S20" s="58">
        <f>R20/R19</f>
        <v>0.24352331606217617</v>
      </c>
    </row>
    <row r="21" spans="2:19" ht="15" thickBot="1" x14ac:dyDescent="0.4">
      <c r="B21" s="33" t="s">
        <v>118</v>
      </c>
      <c r="C21" s="34"/>
      <c r="D21" s="34"/>
      <c r="E21" s="34"/>
      <c r="F21" s="35"/>
      <c r="I21" s="33"/>
      <c r="J21" s="34"/>
      <c r="K21" s="34"/>
      <c r="L21" s="34"/>
      <c r="M21" s="35"/>
    </row>
    <row r="25" spans="2:19" x14ac:dyDescent="0.35">
      <c r="B25" s="63" t="s">
        <v>135</v>
      </c>
    </row>
    <row r="28" spans="2:19" x14ac:dyDescent="0.35">
      <c r="B28" s="55" t="s">
        <v>138</v>
      </c>
      <c r="C28" s="78" t="s">
        <v>136</v>
      </c>
      <c r="D28" s="78"/>
      <c r="E28" s="78" t="s">
        <v>137</v>
      </c>
      <c r="F28" s="78"/>
      <c r="G28" s="53"/>
      <c r="I28" s="55" t="s">
        <v>148</v>
      </c>
      <c r="J28" s="79" t="s">
        <v>136</v>
      </c>
      <c r="K28" s="80"/>
      <c r="L28" s="79" t="s">
        <v>137</v>
      </c>
      <c r="M28" s="80"/>
    </row>
    <row r="29" spans="2:19" x14ac:dyDescent="0.35">
      <c r="B29" s="55" t="s">
        <v>139</v>
      </c>
      <c r="C29" s="55">
        <v>320</v>
      </c>
      <c r="D29" s="56">
        <v>0.2568218298555377</v>
      </c>
      <c r="E29" s="55">
        <v>301</v>
      </c>
      <c r="F29" s="56">
        <v>0.19907407407407407</v>
      </c>
      <c r="G29" s="53"/>
      <c r="I29" s="58" t="s">
        <v>149</v>
      </c>
      <c r="J29" s="57">
        <v>528</v>
      </c>
      <c r="K29" s="58">
        <v>0.42375601926163725</v>
      </c>
      <c r="L29" s="57">
        <v>535</v>
      </c>
      <c r="M29" s="58">
        <v>0.35383597883597884</v>
      </c>
    </row>
    <row r="30" spans="2:19" x14ac:dyDescent="0.35">
      <c r="B30" s="57" t="s">
        <v>139</v>
      </c>
      <c r="C30" s="57">
        <v>320</v>
      </c>
      <c r="D30" s="58">
        <v>0.2568218298555377</v>
      </c>
      <c r="E30" s="57">
        <v>301</v>
      </c>
      <c r="F30" s="58">
        <v>0.19907407407407407</v>
      </c>
      <c r="I30" s="58" t="s">
        <v>150</v>
      </c>
      <c r="J30" s="57">
        <v>718</v>
      </c>
      <c r="K30" s="58">
        <v>0.5762439807383628</v>
      </c>
      <c r="L30" s="57">
        <v>977</v>
      </c>
      <c r="M30" s="58">
        <v>0.64616402116402116</v>
      </c>
    </row>
    <row r="31" spans="2:19" x14ac:dyDescent="0.35">
      <c r="B31" s="55" t="s">
        <v>140</v>
      </c>
      <c r="C31" s="55">
        <v>604</v>
      </c>
      <c r="D31" s="56">
        <v>0.48475120385232745</v>
      </c>
      <c r="E31" s="55">
        <v>803</v>
      </c>
      <c r="F31" s="56">
        <v>0.53108465608465605</v>
      </c>
      <c r="I31" s="56" t="s">
        <v>111</v>
      </c>
      <c r="J31" s="59">
        <v>1246</v>
      </c>
      <c r="K31" s="56">
        <v>1</v>
      </c>
      <c r="L31" s="59">
        <v>1512</v>
      </c>
      <c r="M31" s="56">
        <v>1</v>
      </c>
    </row>
    <row r="32" spans="2:19" x14ac:dyDescent="0.35">
      <c r="B32" s="57" t="s">
        <v>141</v>
      </c>
      <c r="C32" s="57">
        <v>79</v>
      </c>
      <c r="D32" s="58">
        <v>6.3402889245585875E-2</v>
      </c>
      <c r="E32" s="57">
        <v>102</v>
      </c>
      <c r="F32" s="58">
        <v>6.7460317460317457E-2</v>
      </c>
      <c r="H32" s="54"/>
    </row>
    <row r="33" spans="2:8" x14ac:dyDescent="0.35">
      <c r="B33" s="57" t="s">
        <v>142</v>
      </c>
      <c r="C33" s="57">
        <v>12</v>
      </c>
      <c r="D33" s="58">
        <v>9.630818619582664E-3</v>
      </c>
      <c r="E33" s="57">
        <v>13</v>
      </c>
      <c r="F33" s="58">
        <v>8.5978835978835974E-3</v>
      </c>
      <c r="H33" s="54"/>
    </row>
    <row r="34" spans="2:8" x14ac:dyDescent="0.35">
      <c r="B34" s="57" t="s">
        <v>143</v>
      </c>
      <c r="C34" s="57">
        <v>203</v>
      </c>
      <c r="D34" s="58">
        <v>0.16292134831460675</v>
      </c>
      <c r="E34" s="57">
        <v>233</v>
      </c>
      <c r="F34" s="58">
        <v>0.1541005291005291</v>
      </c>
      <c r="H34" s="54"/>
    </row>
    <row r="35" spans="2:8" x14ac:dyDescent="0.35">
      <c r="B35" s="57" t="s">
        <v>144</v>
      </c>
      <c r="C35" s="57">
        <v>319</v>
      </c>
      <c r="D35" s="58">
        <v>0.25601926163723915</v>
      </c>
      <c r="E35" s="57">
        <v>474</v>
      </c>
      <c r="F35" s="58">
        <v>0.31349206349206349</v>
      </c>
      <c r="H35" s="54"/>
    </row>
    <row r="36" spans="2:8" x14ac:dyDescent="0.35">
      <c r="B36" s="55" t="s">
        <v>145</v>
      </c>
      <c r="C36" s="55">
        <v>382</v>
      </c>
      <c r="D36" s="56">
        <v>0.30658105939004815</v>
      </c>
      <c r="E36" s="55">
        <v>472</v>
      </c>
      <c r="F36" s="56">
        <v>0.31216931216931215</v>
      </c>
      <c r="H36" s="54"/>
    </row>
    <row r="37" spans="2:8" x14ac:dyDescent="0.35">
      <c r="B37" s="57" t="s">
        <v>146</v>
      </c>
      <c r="C37" s="57">
        <v>129</v>
      </c>
      <c r="D37" s="58">
        <v>0.10353130016051364</v>
      </c>
      <c r="E37" s="57">
        <v>162</v>
      </c>
      <c r="F37" s="58">
        <v>0.10714285714285714</v>
      </c>
      <c r="H37" s="54"/>
    </row>
    <row r="38" spans="2:8" x14ac:dyDescent="0.35">
      <c r="B38" s="57" t="s">
        <v>147</v>
      </c>
      <c r="C38" s="57">
        <v>258</v>
      </c>
      <c r="D38" s="58">
        <v>0.20706260032102727</v>
      </c>
      <c r="E38" s="57">
        <v>313</v>
      </c>
      <c r="F38" s="58">
        <v>0.20701058201058201</v>
      </c>
      <c r="H38" s="54"/>
    </row>
    <row r="39" spans="2:8" x14ac:dyDescent="0.35">
      <c r="B39" s="55" t="s">
        <v>111</v>
      </c>
      <c r="C39" s="59">
        <v>1246</v>
      </c>
      <c r="D39" s="56">
        <v>1</v>
      </c>
      <c r="E39" s="59">
        <v>1512</v>
      </c>
      <c r="F39" s="56">
        <v>1</v>
      </c>
      <c r="H39" s="54"/>
    </row>
  </sheetData>
  <mergeCells count="13">
    <mergeCell ref="B6:D6"/>
    <mergeCell ref="C4:D4"/>
    <mergeCell ref="E4:F4"/>
    <mergeCell ref="J4:K4"/>
    <mergeCell ref="L4:M4"/>
    <mergeCell ref="R13:S13"/>
    <mergeCell ref="P18:Q18"/>
    <mergeCell ref="R18:S18"/>
    <mergeCell ref="C28:D28"/>
    <mergeCell ref="E28:F28"/>
    <mergeCell ref="J28:K28"/>
    <mergeCell ref="L28:M28"/>
    <mergeCell ref="P13:Q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Offre catalogue</vt:lpstr>
      <vt:lpstr>Synthèse</vt:lpstr>
    </vt:vector>
  </TitlesOfParts>
  <Company>Bruxelles Formation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COCHINAUX Aurélien</dc:creator>
  <cp:lastModifiedBy>CARLIER Donat</cp:lastModifiedBy>
  <dcterms:created xsi:type="dcterms:W3CDTF">2024-09-05T09:21:29Z</dcterms:created>
  <dcterms:modified xsi:type="dcterms:W3CDTF">2025-03-18T10:58:13Z</dcterms:modified>
</cp:coreProperties>
</file>